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9320" windowHeight="11640" tabRatio="500"/>
  </bookViews>
  <sheets>
    <sheet name="Equity" sheetId="1" r:id="rId1"/>
    <sheet name="Other Expenses" sheetId="2" r:id="rId2"/>
    <sheet name="Sales, Transport &amp; Commission" sheetId="3" r:id="rId3"/>
    <sheet name="Profit and Loss Acc" sheetId="4" r:id="rId4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2" l="1"/>
  <c r="D12" i="2"/>
  <c r="D3" i="1"/>
  <c r="D8" i="1"/>
  <c r="D9" i="1"/>
  <c r="D10" i="1"/>
  <c r="D7" i="1"/>
  <c r="D4" i="1"/>
  <c r="D5" i="1"/>
  <c r="D6" i="1"/>
  <c r="D11" i="1"/>
  <c r="D12" i="1"/>
  <c r="D3" i="2"/>
  <c r="D6" i="2"/>
  <c r="D7" i="2"/>
  <c r="D8" i="2"/>
  <c r="D9" i="2"/>
  <c r="D10" i="2"/>
  <c r="D13" i="2"/>
  <c r="F6" i="4"/>
  <c r="D6" i="3"/>
  <c r="D7" i="3"/>
  <c r="D9" i="3"/>
  <c r="D10" i="3"/>
  <c r="D11" i="3"/>
  <c r="F5" i="4"/>
  <c r="D3" i="3"/>
  <c r="G2" i="4"/>
  <c r="F7" i="4"/>
  <c r="F8" i="4"/>
  <c r="G8" i="4"/>
  <c r="G9" i="4"/>
</calcChain>
</file>

<file path=xl/sharedStrings.xml><?xml version="1.0" encoding="utf-8"?>
<sst xmlns="http://schemas.openxmlformats.org/spreadsheetml/2006/main" count="54" uniqueCount="49">
  <si>
    <t>Kukodi shamba</t>
  </si>
  <si>
    <t>mbegu</t>
  </si>
  <si>
    <t>Palizi (Kupiga Godi)</t>
  </si>
  <si>
    <t>Palizi mara ya pili</t>
  </si>
  <si>
    <t>Bei kwa gunia</t>
  </si>
  <si>
    <t>Idadi ya gunia</t>
  </si>
  <si>
    <t>JUMLA</t>
  </si>
  <si>
    <t>Bei ya jaruba moja</t>
  </si>
  <si>
    <t>Idadi ya majaruba</t>
  </si>
  <si>
    <t>JUMLA YA PESA</t>
  </si>
  <si>
    <t>Kung'olea</t>
  </si>
  <si>
    <t>Ushuru</t>
  </si>
  <si>
    <t>Kukata</t>
  </si>
  <si>
    <t>Gunia za viremba</t>
  </si>
  <si>
    <t>Gunia Katani</t>
  </si>
  <si>
    <t>JUMLA KAMILI</t>
  </si>
  <si>
    <t>Contingency</t>
  </si>
  <si>
    <t>Jumla ya gharama</t>
  </si>
  <si>
    <t xml:space="preserve">Bei ya gunia </t>
  </si>
  <si>
    <t>Idadi ya magunia</t>
  </si>
  <si>
    <t>JUMLA YA PATO ZIMA</t>
  </si>
  <si>
    <t>Sales</t>
  </si>
  <si>
    <t>MALIPO YA DALALI NA USAFIRI</t>
  </si>
  <si>
    <t>Transport</t>
  </si>
  <si>
    <t>Commission</t>
  </si>
  <si>
    <t>Less: Overheads</t>
  </si>
  <si>
    <t>Transport &amp; commission</t>
  </si>
  <si>
    <t>Other expenses</t>
  </si>
  <si>
    <t>Overhead costs</t>
  </si>
  <si>
    <t>NET PROFIT</t>
  </si>
  <si>
    <t>PROFIT AND LOSS ACCOUNT</t>
  </si>
  <si>
    <t>MAUZO - DAR</t>
  </si>
  <si>
    <t>@</t>
  </si>
  <si>
    <t>Total</t>
  </si>
  <si>
    <t>TOTAL COST</t>
  </si>
  <si>
    <t>JUMLA YA GHARAMA - KULETA MZIGO SOKONI MJINI</t>
  </si>
  <si>
    <t>Jaruba</t>
  </si>
  <si>
    <t>MTAJI WA KUANZIA KILIMO CHA VITUNGUU KWA EKARI MOJA</t>
  </si>
  <si>
    <t>Dawa za ndago</t>
  </si>
  <si>
    <t>Dawa za wadudu</t>
  </si>
  <si>
    <t>mbolea (urea)</t>
  </si>
  <si>
    <t>Mbolea mifuko minne</t>
  </si>
  <si>
    <t>Dawa chupa tano</t>
  </si>
  <si>
    <t>Dawa chupa nne</t>
  </si>
  <si>
    <t>Mbegu ni lita 15</t>
  </si>
  <si>
    <r>
      <rPr>
        <b/>
        <sz val="12"/>
        <color theme="1"/>
        <rFont val="Calibri"/>
        <family val="2"/>
        <scheme val="minor"/>
      </rPr>
      <t>NB</t>
    </r>
    <r>
      <rPr>
        <sz val="12"/>
        <color theme="1"/>
        <rFont val="Calibri"/>
        <family val="2"/>
        <scheme val="minor"/>
      </rPr>
      <t>: Jaruba moja gharama yake kukodi ni elfu mbili na linakua na ukubwa wa mita 2 upana na urefu mita 15</t>
    </r>
  </si>
  <si>
    <t>Shamba la ekari 1 linauwezo wa kutoa majaruba 110 hadi 120</t>
  </si>
  <si>
    <t>120 ni idadi ya majaruba katika mchanganuo hapo juu kwahiyo ukizidisha na gharama ya kila jaruba ndo inakupa total hiyo katika upande wa column</t>
  </si>
  <si>
    <t>Kubebelea (shambani hadi kwenye kituo cha kupakilia)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</si>
</sst>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164" fontId="1" fillId="0" borderId="0" xfId="1" applyNumberFormat="1" applyFont="1"/>
    <xf numFmtId="164" fontId="1" fillId="3" borderId="0" xfId="1" applyNumberFormat="1" applyFont="1" applyFill="1"/>
    <xf numFmtId="9" fontId="1" fillId="0" borderId="0" xfId="2" applyFont="1"/>
    <xf numFmtId="0" fontId="2" fillId="0" borderId="0" xfId="0" applyFont="1"/>
    <xf numFmtId="0" fontId="3" fillId="0" borderId="0" xfId="0" applyFont="1"/>
    <xf numFmtId="164" fontId="2" fillId="0" borderId="0" xfId="1" applyNumberFormat="1" applyFont="1"/>
    <xf numFmtId="9" fontId="0" fillId="0" borderId="0" xfId="0" applyNumberFormat="1"/>
    <xf numFmtId="164" fontId="0" fillId="0" borderId="0" xfId="0" applyNumberFormat="1" applyFont="1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showRuler="0" workbookViewId="0">
      <selection activeCell="D20" sqref="D20"/>
    </sheetView>
  </sheetViews>
  <sheetFormatPr defaultColWidth="11" defaultRowHeight="15.75" x14ac:dyDescent="0.25"/>
  <cols>
    <col min="1" max="1" width="19.125" customWidth="1"/>
    <col min="2" max="2" width="11.5" bestFit="1" customWidth="1"/>
    <col min="3" max="3" width="22.875" customWidth="1"/>
    <col min="4" max="4" width="11.5" bestFit="1" customWidth="1"/>
    <col min="5" max="5" width="21.75" customWidth="1"/>
  </cols>
  <sheetData>
    <row r="1" spans="1:6" x14ac:dyDescent="0.25">
      <c r="A1" s="14" t="s">
        <v>37</v>
      </c>
      <c r="B1" s="14"/>
      <c r="C1" s="14"/>
      <c r="D1" s="14"/>
    </row>
    <row r="2" spans="1:6" x14ac:dyDescent="0.25">
      <c r="B2" t="s">
        <v>32</v>
      </c>
      <c r="C2" t="s">
        <v>36</v>
      </c>
      <c r="D2" t="s">
        <v>33</v>
      </c>
    </row>
    <row r="3" spans="1:6" x14ac:dyDescent="0.25">
      <c r="A3" t="s">
        <v>0</v>
      </c>
      <c r="B3" s="1">
        <v>2000</v>
      </c>
      <c r="C3">
        <v>120</v>
      </c>
      <c r="D3" s="1">
        <f t="shared" ref="D3:D9" si="0">B3*C3</f>
        <v>240000</v>
      </c>
    </row>
    <row r="4" spans="1:6" x14ac:dyDescent="0.25">
      <c r="A4" t="s">
        <v>1</v>
      </c>
      <c r="B4" s="1">
        <v>30000</v>
      </c>
      <c r="C4">
        <v>15</v>
      </c>
      <c r="D4" s="1">
        <f t="shared" si="0"/>
        <v>450000</v>
      </c>
      <c r="E4" t="s">
        <v>44</v>
      </c>
    </row>
    <row r="5" spans="1:6" x14ac:dyDescent="0.25">
      <c r="A5" t="s">
        <v>40</v>
      </c>
      <c r="B5" s="1">
        <v>55000</v>
      </c>
      <c r="C5">
        <v>4</v>
      </c>
      <c r="D5" s="1">
        <f t="shared" si="0"/>
        <v>220000</v>
      </c>
      <c r="E5" t="s">
        <v>41</v>
      </c>
    </row>
    <row r="6" spans="1:6" x14ac:dyDescent="0.25">
      <c r="A6" t="s">
        <v>38</v>
      </c>
      <c r="B6" s="1">
        <v>19000</v>
      </c>
      <c r="C6">
        <v>5</v>
      </c>
      <c r="D6" s="1">
        <f t="shared" si="0"/>
        <v>95000</v>
      </c>
      <c r="E6" t="s">
        <v>42</v>
      </c>
    </row>
    <row r="7" spans="1:6" x14ac:dyDescent="0.25">
      <c r="A7" t="s">
        <v>39</v>
      </c>
      <c r="B7" s="1">
        <v>17000</v>
      </c>
      <c r="C7">
        <v>4</v>
      </c>
      <c r="D7" s="1">
        <f t="shared" si="0"/>
        <v>68000</v>
      </c>
      <c r="E7" t="s">
        <v>43</v>
      </c>
    </row>
    <row r="8" spans="1:6" x14ac:dyDescent="0.25">
      <c r="A8" t="s">
        <v>2</v>
      </c>
      <c r="B8" s="1">
        <v>700</v>
      </c>
      <c r="C8">
        <v>120</v>
      </c>
      <c r="D8" s="1">
        <f t="shared" si="0"/>
        <v>84000</v>
      </c>
    </row>
    <row r="9" spans="1:6" x14ac:dyDescent="0.25">
      <c r="A9" t="s">
        <v>3</v>
      </c>
      <c r="B9" s="1">
        <v>700</v>
      </c>
      <c r="C9">
        <v>120</v>
      </c>
      <c r="D9" s="1">
        <f t="shared" si="0"/>
        <v>84000</v>
      </c>
    </row>
    <row r="10" spans="1:6" x14ac:dyDescent="0.25">
      <c r="A10" t="s">
        <v>34</v>
      </c>
      <c r="D10" s="2">
        <f>D3+D4+D5+D6+D8+D9+D7</f>
        <v>1241000</v>
      </c>
    </row>
    <row r="11" spans="1:6" x14ac:dyDescent="0.25">
      <c r="A11" t="s">
        <v>16</v>
      </c>
      <c r="B11" s="12">
        <v>0.1</v>
      </c>
      <c r="C11" s="2"/>
      <c r="D11" s="13">
        <f>D10*B11</f>
        <v>124100</v>
      </c>
    </row>
    <row r="12" spans="1:6" x14ac:dyDescent="0.25">
      <c r="A12" t="s">
        <v>17</v>
      </c>
      <c r="D12" s="2">
        <f>D10+D11</f>
        <v>1365100</v>
      </c>
    </row>
    <row r="14" spans="1:6" ht="18" customHeight="1" x14ac:dyDescent="0.25"/>
    <row r="15" spans="1:6" ht="96" customHeight="1" x14ac:dyDescent="0.25">
      <c r="A15" s="18" t="s">
        <v>45</v>
      </c>
      <c r="B15" s="18" t="s">
        <v>46</v>
      </c>
      <c r="C15" s="18" t="s">
        <v>47</v>
      </c>
      <c r="D15" s="18"/>
      <c r="E15" s="18"/>
      <c r="F15" s="18"/>
    </row>
    <row r="16" spans="1:6" x14ac:dyDescent="0.25">
      <c r="A16" s="18"/>
      <c r="B16" s="18"/>
      <c r="C16" s="18"/>
      <c r="D16" s="18"/>
      <c r="E16" s="18"/>
      <c r="F16" s="18"/>
    </row>
    <row r="17" spans="1:6" x14ac:dyDescent="0.25">
      <c r="A17" s="18"/>
      <c r="B17" s="18"/>
      <c r="C17" s="18"/>
      <c r="D17" s="18"/>
      <c r="E17" s="18"/>
      <c r="F17" s="18"/>
    </row>
    <row r="18" spans="1:6" x14ac:dyDescent="0.25">
      <c r="A18" s="18"/>
      <c r="B18" s="18"/>
      <c r="C18" s="18"/>
      <c r="D18" s="18"/>
      <c r="E18" s="18"/>
      <c r="F18" s="18"/>
    </row>
    <row r="19" spans="1:6" x14ac:dyDescent="0.25">
      <c r="A19" s="18"/>
      <c r="B19" s="18"/>
      <c r="C19" s="18"/>
      <c r="D19" s="18"/>
      <c r="E19" s="18"/>
      <c r="F19" s="18"/>
    </row>
    <row r="20" spans="1:6" x14ac:dyDescent="0.25">
      <c r="A20" s="18"/>
      <c r="B20" s="18"/>
      <c r="C20" s="18"/>
      <c r="D20" s="18"/>
      <c r="E20" s="18"/>
      <c r="F20" s="18"/>
    </row>
  </sheetData>
  <mergeCells count="1">
    <mergeCell ref="A1:D1"/>
  </mergeCells>
  <pageMargins left="0.75" right="0.75" top="1" bottom="1" header="0.5" footer="0.5"/>
  <pageSetup orientation="portrait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showRuler="0" workbookViewId="0">
      <selection activeCell="G14" sqref="G14"/>
    </sheetView>
  </sheetViews>
  <sheetFormatPr defaultColWidth="11" defaultRowHeight="15.75" x14ac:dyDescent="0.25"/>
  <cols>
    <col min="1" max="1" width="16" customWidth="1"/>
    <col min="2" max="2" width="15.875" customWidth="1"/>
    <col min="3" max="3" width="16.875" customWidth="1"/>
    <col min="4" max="4" width="15" customWidth="1"/>
  </cols>
  <sheetData>
    <row r="1" spans="1:9" x14ac:dyDescent="0.25">
      <c r="A1" s="15" t="s">
        <v>35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4"/>
      <c r="B2" s="4" t="s">
        <v>4</v>
      </c>
      <c r="C2" s="3" t="s">
        <v>5</v>
      </c>
      <c r="D2" s="3" t="s">
        <v>6</v>
      </c>
    </row>
    <row r="3" spans="1:9" x14ac:dyDescent="0.25">
      <c r="A3" s="5" t="s">
        <v>48</v>
      </c>
      <c r="B3" s="6">
        <v>3500</v>
      </c>
      <c r="C3">
        <v>100</v>
      </c>
      <c r="D3" s="6">
        <f>B3*C3</f>
        <v>350000</v>
      </c>
    </row>
    <row r="4" spans="1:9" x14ac:dyDescent="0.25">
      <c r="A4" s="5"/>
      <c r="D4" s="6"/>
    </row>
    <row r="5" spans="1:9" x14ac:dyDescent="0.25">
      <c r="A5" s="5"/>
      <c r="B5" t="s">
        <v>7</v>
      </c>
      <c r="C5" t="s">
        <v>8</v>
      </c>
      <c r="D5" s="6" t="s">
        <v>9</v>
      </c>
    </row>
    <row r="6" spans="1:9" x14ac:dyDescent="0.25">
      <c r="A6" t="s">
        <v>10</v>
      </c>
      <c r="B6" s="6">
        <v>600</v>
      </c>
      <c r="C6">
        <v>120</v>
      </c>
      <c r="D6" s="6">
        <f t="shared" ref="D6:D10" si="0">B6*C6</f>
        <v>72000</v>
      </c>
    </row>
    <row r="7" spans="1:9" x14ac:dyDescent="0.25">
      <c r="A7" t="s">
        <v>11</v>
      </c>
      <c r="B7" s="6">
        <v>1000</v>
      </c>
      <c r="C7">
        <v>100</v>
      </c>
      <c r="D7" s="6">
        <f t="shared" si="0"/>
        <v>100000</v>
      </c>
    </row>
    <row r="8" spans="1:9" x14ac:dyDescent="0.25">
      <c r="A8" t="s">
        <v>12</v>
      </c>
      <c r="B8" s="6">
        <v>700</v>
      </c>
      <c r="C8">
        <v>120</v>
      </c>
      <c r="D8" s="6">
        <f t="shared" si="0"/>
        <v>84000</v>
      </c>
    </row>
    <row r="9" spans="1:9" x14ac:dyDescent="0.25">
      <c r="A9" t="s">
        <v>13</v>
      </c>
      <c r="B9" s="6">
        <v>2500</v>
      </c>
      <c r="C9">
        <v>50</v>
      </c>
      <c r="D9" s="6">
        <f t="shared" si="0"/>
        <v>125000</v>
      </c>
    </row>
    <row r="10" spans="1:9" x14ac:dyDescent="0.25">
      <c r="A10" t="s">
        <v>14</v>
      </c>
      <c r="B10" s="6">
        <v>2500</v>
      </c>
      <c r="C10">
        <v>100</v>
      </c>
      <c r="D10" s="6">
        <f t="shared" si="0"/>
        <v>250000</v>
      </c>
      <c r="F10" s="2"/>
    </row>
    <row r="11" spans="1:9" x14ac:dyDescent="0.25">
      <c r="A11" t="s">
        <v>15</v>
      </c>
      <c r="D11" s="7">
        <f>D3+D6+D7+D8+D9+D10</f>
        <v>981000</v>
      </c>
      <c r="E11" s="2"/>
    </row>
    <row r="12" spans="1:9" x14ac:dyDescent="0.25">
      <c r="A12" t="s">
        <v>16</v>
      </c>
      <c r="B12" s="8">
        <v>0.1</v>
      </c>
      <c r="D12" s="2">
        <f>B12*D11</f>
        <v>98100</v>
      </c>
    </row>
    <row r="13" spans="1:9" x14ac:dyDescent="0.25">
      <c r="A13" t="s">
        <v>17</v>
      </c>
      <c r="D13" s="2">
        <f>D11+D12</f>
        <v>1079100</v>
      </c>
    </row>
  </sheetData>
  <mergeCells count="1">
    <mergeCell ref="A1:I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Ruler="0" workbookViewId="0">
      <selection activeCell="A14" sqref="A14"/>
    </sheetView>
  </sheetViews>
  <sheetFormatPr defaultColWidth="11" defaultRowHeight="15.75" x14ac:dyDescent="0.25"/>
  <cols>
    <col min="1" max="1" width="15.5" customWidth="1"/>
    <col min="3" max="3" width="15.125" customWidth="1"/>
  </cols>
  <sheetData>
    <row r="1" spans="1:5" x14ac:dyDescent="0.25">
      <c r="A1" s="16" t="s">
        <v>31</v>
      </c>
      <c r="B1" s="16"/>
      <c r="C1" s="16"/>
      <c r="D1" s="16"/>
      <c r="E1" s="16"/>
    </row>
    <row r="2" spans="1:5" x14ac:dyDescent="0.25">
      <c r="B2" t="s">
        <v>18</v>
      </c>
      <c r="C2" t="s">
        <v>19</v>
      </c>
      <c r="D2" t="s">
        <v>20</v>
      </c>
    </row>
    <row r="3" spans="1:5" x14ac:dyDescent="0.25">
      <c r="A3" t="s">
        <v>21</v>
      </c>
      <c r="B3" s="6">
        <v>95000</v>
      </c>
      <c r="C3">
        <v>100</v>
      </c>
      <c r="D3" s="6">
        <f>B3*C3</f>
        <v>9500000</v>
      </c>
    </row>
    <row r="5" spans="1:5" x14ac:dyDescent="0.25">
      <c r="B5" s="16" t="s">
        <v>22</v>
      </c>
      <c r="C5" s="16"/>
      <c r="D5" s="16"/>
    </row>
    <row r="6" spans="1:5" x14ac:dyDescent="0.25">
      <c r="A6" t="s">
        <v>23</v>
      </c>
      <c r="B6" s="6">
        <v>8500</v>
      </c>
      <c r="C6">
        <v>100</v>
      </c>
      <c r="D6" s="6">
        <f>B6*C6</f>
        <v>850000</v>
      </c>
    </row>
    <row r="7" spans="1:5" x14ac:dyDescent="0.25">
      <c r="A7" t="s">
        <v>24</v>
      </c>
      <c r="B7" s="6">
        <v>5000</v>
      </c>
      <c r="C7">
        <v>100</v>
      </c>
      <c r="D7" s="6">
        <f>B7*C7</f>
        <v>500000</v>
      </c>
      <c r="E7" s="6"/>
    </row>
    <row r="8" spans="1:5" x14ac:dyDescent="0.25">
      <c r="B8" s="6"/>
      <c r="D8" s="6"/>
      <c r="E8" s="6"/>
    </row>
    <row r="9" spans="1:5" x14ac:dyDescent="0.25">
      <c r="D9" s="2">
        <f>D6+D7</f>
        <v>1350000</v>
      </c>
      <c r="E9" s="2"/>
    </row>
    <row r="10" spans="1:5" x14ac:dyDescent="0.25">
      <c r="A10" t="s">
        <v>16</v>
      </c>
      <c r="B10" s="8">
        <v>0.1</v>
      </c>
      <c r="D10" s="2">
        <f>B10*D9</f>
        <v>135000</v>
      </c>
    </row>
    <row r="11" spans="1:5" x14ac:dyDescent="0.25">
      <c r="A11" t="s">
        <v>17</v>
      </c>
      <c r="D11" s="2">
        <f>D9+D10</f>
        <v>1485000</v>
      </c>
    </row>
  </sheetData>
  <mergeCells count="2">
    <mergeCell ref="A1:E1"/>
    <mergeCell ref="B5:D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showRuler="0" workbookViewId="0">
      <selection activeCell="G2" sqref="G2"/>
    </sheetView>
  </sheetViews>
  <sheetFormatPr defaultColWidth="11" defaultRowHeight="15.75" x14ac:dyDescent="0.25"/>
  <sheetData>
    <row r="1" spans="1:7" x14ac:dyDescent="0.25">
      <c r="A1" s="17" t="s">
        <v>30</v>
      </c>
      <c r="B1" s="17"/>
      <c r="C1" s="17"/>
      <c r="D1" s="17"/>
      <c r="E1" s="17"/>
      <c r="F1" s="17"/>
      <c r="G1" s="17"/>
    </row>
    <row r="2" spans="1:7" x14ac:dyDescent="0.25">
      <c r="A2" t="s">
        <v>21</v>
      </c>
      <c r="G2" s="6">
        <f>'Sales, Transport &amp; Commission'!D3</f>
        <v>9500000</v>
      </c>
    </row>
    <row r="3" spans="1:7" x14ac:dyDescent="0.25">
      <c r="A3" s="9"/>
      <c r="G3" s="6"/>
    </row>
    <row r="4" spans="1:7" x14ac:dyDescent="0.25">
      <c r="A4" s="10" t="s">
        <v>25</v>
      </c>
      <c r="G4" s="6"/>
    </row>
    <row r="5" spans="1:7" x14ac:dyDescent="0.25">
      <c r="A5" t="s">
        <v>26</v>
      </c>
      <c r="F5" s="6">
        <f>'Sales, Transport &amp; Commission'!D11</f>
        <v>1485000</v>
      </c>
      <c r="G5" s="6"/>
    </row>
    <row r="6" spans="1:7" x14ac:dyDescent="0.25">
      <c r="A6" t="s">
        <v>27</v>
      </c>
      <c r="F6" s="6">
        <f>'Other Expenses'!D13</f>
        <v>1079100</v>
      </c>
      <c r="G6" s="6"/>
    </row>
    <row r="7" spans="1:7" x14ac:dyDescent="0.25">
      <c r="F7" s="6">
        <f>F5+F6</f>
        <v>2564100</v>
      </c>
      <c r="G7" s="6"/>
    </row>
    <row r="8" spans="1:7" x14ac:dyDescent="0.25">
      <c r="A8" t="s">
        <v>28</v>
      </c>
      <c r="D8" s="8">
        <v>0.1</v>
      </c>
      <c r="F8" s="6">
        <f>D8*F7</f>
        <v>256410</v>
      </c>
      <c r="G8" s="6">
        <f>F7+F8</f>
        <v>2820510</v>
      </c>
    </row>
    <row r="9" spans="1:7" x14ac:dyDescent="0.25">
      <c r="A9" s="9" t="s">
        <v>29</v>
      </c>
      <c r="F9" s="2"/>
      <c r="G9" s="11">
        <f>G2-G8</f>
        <v>6679490</v>
      </c>
    </row>
  </sheetData>
  <mergeCells count="1">
    <mergeCell ref="A1:G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Equity</vt:lpstr>
      <vt:lpstr>Other Expenses</vt:lpstr>
      <vt:lpstr>Sales, Transport &amp; Commission</vt:lpstr>
      <vt:lpstr>Profit and Loss Acc</vt:lpstr>
    </vt:vector>
  </TitlesOfParts>
  <Company>HildaChris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Heldegarda Patrick</dc:creator>
  <cp:lastModifiedBy>Hurricane</cp:lastModifiedBy>
  <dcterms:created xsi:type="dcterms:W3CDTF">2013-07-29T19:26:26Z</dcterms:created>
  <dcterms:modified xsi:type="dcterms:W3CDTF">2013-12-13T17:18:31Z</dcterms:modified>
</cp:coreProperties>
</file>