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095" windowHeight="11760"/>
  </bookViews>
  <sheets>
    <sheet name="JF 2023" sheetId="1" r:id="rId1"/>
    <sheet name="Sheet3" sheetId="2" r:id="rId2"/>
    <sheet name="Sheet1" sheetId="3" r:id="rId3"/>
  </sheets>
  <definedNames>
    <definedName name="_xlnm._FilterDatabase" localSheetId="0" hidden="1">'JF 2023'!$B$18:$T$58</definedName>
  </definedNames>
  <calcPr calcId="124519"/>
</workbook>
</file>

<file path=xl/calcChain.xml><?xml version="1.0" encoding="utf-8"?>
<calcChain xmlns="http://schemas.openxmlformats.org/spreadsheetml/2006/main">
  <c r="R19" i="1"/>
  <c r="M9"/>
  <c r="L9"/>
  <c r="K9"/>
  <c r="J9"/>
  <c r="H9"/>
  <c r="G9"/>
  <c r="F9"/>
  <c r="E9"/>
  <c r="D9"/>
  <c r="C9"/>
  <c r="I16"/>
  <c r="I15"/>
  <c r="I14"/>
  <c r="I13"/>
  <c r="I12"/>
  <c r="H16"/>
  <c r="H15"/>
  <c r="H14"/>
  <c r="H13"/>
  <c r="H12"/>
  <c r="G16"/>
  <c r="G15"/>
  <c r="G13"/>
  <c r="G12"/>
  <c r="F16"/>
  <c r="F15"/>
  <c r="F14"/>
  <c r="F13"/>
  <c r="F12"/>
  <c r="E15"/>
  <c r="E14"/>
  <c r="E13"/>
  <c r="E12"/>
  <c r="T117"/>
  <c r="T11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F59"/>
  <c r="Q59" s="1"/>
  <c r="F60"/>
  <c r="Q60" s="1"/>
  <c r="F61"/>
  <c r="Q61" s="1"/>
  <c r="F62"/>
  <c r="Q62" s="1"/>
  <c r="F63"/>
  <c r="Q63" s="1"/>
  <c r="F64"/>
  <c r="Q64" s="1"/>
  <c r="F65"/>
  <c r="Q65" s="1"/>
  <c r="F66"/>
  <c r="Q66" s="1"/>
  <c r="F67"/>
  <c r="Q67" s="1"/>
  <c r="F68"/>
  <c r="Q68" s="1"/>
  <c r="F69"/>
  <c r="Q69" s="1"/>
  <c r="F70"/>
  <c r="Q70" s="1"/>
  <c r="F71"/>
  <c r="Q71" s="1"/>
  <c r="F72"/>
  <c r="Q72" s="1"/>
  <c r="F73"/>
  <c r="Q73" s="1"/>
  <c r="F74"/>
  <c r="Q74" s="1"/>
  <c r="F75"/>
  <c r="Q75" s="1"/>
  <c r="F76"/>
  <c r="Q76" s="1"/>
  <c r="F77"/>
  <c r="Q77" s="1"/>
  <c r="F78"/>
  <c r="Q78" s="1"/>
  <c r="F79"/>
  <c r="Q79" s="1"/>
  <c r="F80"/>
  <c r="Q80" s="1"/>
  <c r="F81"/>
  <c r="Q81" s="1"/>
  <c r="F82"/>
  <c r="Q82" s="1"/>
  <c r="F83"/>
  <c r="Q83" s="1"/>
  <c r="F84"/>
  <c r="Q84" s="1"/>
  <c r="F85"/>
  <c r="Q85" s="1"/>
  <c r="F86"/>
  <c r="Q86" s="1"/>
  <c r="F87"/>
  <c r="Q87" s="1"/>
  <c r="F88"/>
  <c r="Q88" s="1"/>
  <c r="F89"/>
  <c r="Q89" s="1"/>
  <c r="F90"/>
  <c r="Q90" s="1"/>
  <c r="F91"/>
  <c r="Q91" s="1"/>
  <c r="F92"/>
  <c r="Q92" s="1"/>
  <c r="F93"/>
  <c r="Q93" s="1"/>
  <c r="F94"/>
  <c r="Q94" s="1"/>
  <c r="F95"/>
  <c r="Q95" s="1"/>
  <c r="F96"/>
  <c r="Q96" s="1"/>
  <c r="F97"/>
  <c r="Q97" s="1"/>
  <c r="F98"/>
  <c r="Q98" s="1"/>
  <c r="F99"/>
  <c r="Q99" s="1"/>
  <c r="F100"/>
  <c r="Q100" s="1"/>
  <c r="F101"/>
  <c r="Q101" s="1"/>
  <c r="F102"/>
  <c r="Q102" s="1"/>
  <c r="F103"/>
  <c r="Q103" s="1"/>
  <c r="F104"/>
  <c r="Q104" s="1"/>
  <c r="F105"/>
  <c r="Q105" s="1"/>
  <c r="F106"/>
  <c r="Q106" s="1"/>
  <c r="F107"/>
  <c r="Q107" s="1"/>
  <c r="F108"/>
  <c r="Q108" s="1"/>
  <c r="F109"/>
  <c r="Q109" s="1"/>
  <c r="F110"/>
  <c r="Q110" s="1"/>
  <c r="F111"/>
  <c r="Q111" s="1"/>
  <c r="F112"/>
  <c r="Q112" s="1"/>
  <c r="F113"/>
  <c r="Q113" s="1"/>
  <c r="F114"/>
  <c r="Q114" s="1"/>
  <c r="F115"/>
  <c r="Q115" s="1"/>
  <c r="F116"/>
  <c r="Q116" s="1"/>
  <c r="F117"/>
  <c r="Q117" s="1"/>
  <c r="F118"/>
  <c r="Q118" s="1"/>
  <c r="E16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19"/>
  <c r="J15" s="1"/>
  <c r="N19"/>
  <c r="L19"/>
  <c r="J19"/>
  <c r="H19"/>
  <c r="F19"/>
  <c r="J12" l="1"/>
  <c r="J14"/>
  <c r="J16"/>
  <c r="G14"/>
  <c r="J13"/>
  <c r="S117"/>
  <c r="R117"/>
  <c r="T115"/>
  <c r="S115"/>
  <c r="R115"/>
  <c r="T113"/>
  <c r="S113"/>
  <c r="R113"/>
  <c r="T111"/>
  <c r="S111"/>
  <c r="R111"/>
  <c r="S109"/>
  <c r="T109"/>
  <c r="R109"/>
  <c r="S107"/>
  <c r="T107"/>
  <c r="R107"/>
  <c r="S105"/>
  <c r="T105"/>
  <c r="R105"/>
  <c r="S103"/>
  <c r="T103"/>
  <c r="R103"/>
  <c r="S101"/>
  <c r="T101"/>
  <c r="R101"/>
  <c r="S99"/>
  <c r="T99"/>
  <c r="R99"/>
  <c r="S97"/>
  <c r="T97"/>
  <c r="R97"/>
  <c r="S95"/>
  <c r="T95"/>
  <c r="R95"/>
  <c r="S93"/>
  <c r="T93"/>
  <c r="R93"/>
  <c r="S91"/>
  <c r="T91"/>
  <c r="R91"/>
  <c r="S89"/>
  <c r="T89"/>
  <c r="R89"/>
  <c r="S87"/>
  <c r="T87"/>
  <c r="R87"/>
  <c r="S85"/>
  <c r="T85"/>
  <c r="R85"/>
  <c r="S83"/>
  <c r="T83"/>
  <c r="R83"/>
  <c r="S81"/>
  <c r="T81"/>
  <c r="R81"/>
  <c r="S79"/>
  <c r="T79"/>
  <c r="R79"/>
  <c r="S77"/>
  <c r="T77"/>
  <c r="R77"/>
  <c r="S75"/>
  <c r="T75"/>
  <c r="R75"/>
  <c r="S73"/>
  <c r="T73"/>
  <c r="R73"/>
  <c r="S71"/>
  <c r="T71"/>
  <c r="R71"/>
  <c r="S69"/>
  <c r="T69"/>
  <c r="R69"/>
  <c r="S67"/>
  <c r="T67"/>
  <c r="R67"/>
  <c r="S65"/>
  <c r="T65"/>
  <c r="R65"/>
  <c r="S63"/>
  <c r="T63"/>
  <c r="R63"/>
  <c r="S61"/>
  <c r="T61"/>
  <c r="R61"/>
  <c r="S59"/>
  <c r="T59"/>
  <c r="R59"/>
  <c r="R118"/>
  <c r="S118"/>
  <c r="R116"/>
  <c r="T116"/>
  <c r="S116"/>
  <c r="R114"/>
  <c r="T114"/>
  <c r="S114"/>
  <c r="R112"/>
  <c r="T112"/>
  <c r="S112"/>
  <c r="R110"/>
  <c r="T110"/>
  <c r="S110"/>
  <c r="R108"/>
  <c r="S108"/>
  <c r="T108"/>
  <c r="R106"/>
  <c r="S106"/>
  <c r="T106"/>
  <c r="R104"/>
  <c r="S104"/>
  <c r="T104"/>
  <c r="R102"/>
  <c r="S102"/>
  <c r="T102"/>
  <c r="R100"/>
  <c r="S100"/>
  <c r="T100"/>
  <c r="R98"/>
  <c r="S98"/>
  <c r="T98"/>
  <c r="R96"/>
  <c r="S96"/>
  <c r="T96"/>
  <c r="R94"/>
  <c r="S94"/>
  <c r="T94"/>
  <c r="R92"/>
  <c r="S92"/>
  <c r="T92"/>
  <c r="R90"/>
  <c r="S90"/>
  <c r="T90"/>
  <c r="R88"/>
  <c r="S88"/>
  <c r="T88"/>
  <c r="R86"/>
  <c r="S86"/>
  <c r="T86"/>
  <c r="R84"/>
  <c r="S84"/>
  <c r="T84"/>
  <c r="R82"/>
  <c r="S82"/>
  <c r="T82"/>
  <c r="R80"/>
  <c r="S80"/>
  <c r="T80"/>
  <c r="R78"/>
  <c r="S78"/>
  <c r="T78"/>
  <c r="R76"/>
  <c r="S76"/>
  <c r="T76"/>
  <c r="R74"/>
  <c r="S74"/>
  <c r="T74"/>
  <c r="R72"/>
  <c r="S72"/>
  <c r="T72"/>
  <c r="R70"/>
  <c r="S70"/>
  <c r="T70"/>
  <c r="R68"/>
  <c r="S68"/>
  <c r="T68"/>
  <c r="R66"/>
  <c r="S66"/>
  <c r="T66"/>
  <c r="R64"/>
  <c r="S64"/>
  <c r="T64"/>
  <c r="R62"/>
  <c r="S62"/>
  <c r="T62"/>
  <c r="R60"/>
  <c r="S60"/>
  <c r="T60"/>
  <c r="Q45" l="1"/>
  <c r="R45" s="1"/>
  <c r="Q38"/>
  <c r="Q29"/>
  <c r="Q37"/>
  <c r="Q53"/>
  <c r="R53" s="1"/>
  <c r="Q23"/>
  <c r="Q57"/>
  <c r="R57" s="1"/>
  <c r="Q41"/>
  <c r="Q30"/>
  <c r="Q49"/>
  <c r="R49" s="1"/>
  <c r="Q33"/>
  <c r="Q26"/>
  <c r="R26" s="1"/>
  <c r="R41"/>
  <c r="R37"/>
  <c r="Q55"/>
  <c r="Q47"/>
  <c r="Q39"/>
  <c r="Q31"/>
  <c r="Q25"/>
  <c r="Q51"/>
  <c r="Q43"/>
  <c r="Q35"/>
  <c r="Q34"/>
  <c r="Q27"/>
  <c r="R23"/>
  <c r="Q58"/>
  <c r="Q54"/>
  <c r="Q50"/>
  <c r="Q46"/>
  <c r="Q42"/>
  <c r="Q56"/>
  <c r="Q52"/>
  <c r="Q48"/>
  <c r="Q44"/>
  <c r="Q40"/>
  <c r="Q36"/>
  <c r="Q32"/>
  <c r="Q28"/>
  <c r="Q19"/>
  <c r="T19" s="1"/>
  <c r="R38"/>
  <c r="Q21"/>
  <c r="Q24"/>
  <c r="Q20"/>
  <c r="Q22"/>
  <c r="N9" l="1"/>
  <c r="O9"/>
  <c r="S19"/>
  <c r="R44"/>
  <c r="R33"/>
  <c r="R29"/>
  <c r="R30"/>
  <c r="R28"/>
  <c r="R42"/>
  <c r="R50"/>
  <c r="R36"/>
  <c r="R52"/>
  <c r="R58"/>
  <c r="T8"/>
  <c r="P8" s="1"/>
  <c r="R27"/>
  <c r="R35"/>
  <c r="R51"/>
  <c r="R25"/>
  <c r="R39"/>
  <c r="R55"/>
  <c r="R34"/>
  <c r="R32"/>
  <c r="R40"/>
  <c r="R48"/>
  <c r="R56"/>
  <c r="R46"/>
  <c r="R54"/>
  <c r="R43"/>
  <c r="R31"/>
  <c r="R47"/>
  <c r="R22"/>
  <c r="R24"/>
  <c r="R21"/>
  <c r="R20"/>
  <c r="R8" l="1"/>
</calcChain>
</file>

<file path=xl/sharedStrings.xml><?xml version="1.0" encoding="utf-8"?>
<sst xmlns="http://schemas.openxmlformats.org/spreadsheetml/2006/main" count="60" uniqueCount="34">
  <si>
    <t>JUMLA</t>
  </si>
  <si>
    <t>TATHIMINI YA MATOKEO</t>
  </si>
  <si>
    <t>WALIOSAJILIWA</t>
  </si>
  <si>
    <t>WALIOFANYA</t>
  </si>
  <si>
    <t>WASIOFANYA</t>
  </si>
  <si>
    <t>WALIOFAULU</t>
  </si>
  <si>
    <t>WAV</t>
  </si>
  <si>
    <t>WAS</t>
  </si>
  <si>
    <t>JML</t>
  </si>
  <si>
    <t>ENGLISH</t>
  </si>
  <si>
    <t>ASILIMIA YA UFAULU</t>
  </si>
  <si>
    <t>OFISI YA RAIS- TAMISEMI</t>
  </si>
  <si>
    <t>WASTAN</t>
  </si>
  <si>
    <t>DARAJA</t>
  </si>
  <si>
    <t>S/NO</t>
  </si>
  <si>
    <t>JINA LA  MWANAFUNZI</t>
  </si>
  <si>
    <t>KISWAHILI</t>
  </si>
  <si>
    <t>HISABATI</t>
  </si>
  <si>
    <t>U/MAADILI</t>
  </si>
  <si>
    <t>MAELEZO</t>
  </si>
  <si>
    <t>SAYANSINA TEKNOLOJIA</t>
  </si>
  <si>
    <t>JINSI</t>
  </si>
  <si>
    <t xml:space="preserve">WASTANI </t>
  </si>
  <si>
    <t xml:space="preserve">JAMHURI YA MUUNGANO WA TANZANIA </t>
  </si>
  <si>
    <t xml:space="preserve"> </t>
  </si>
  <si>
    <t>A</t>
  </si>
  <si>
    <t>B</t>
  </si>
  <si>
    <t>C</t>
  </si>
  <si>
    <t>D</t>
  </si>
  <si>
    <t>E</t>
  </si>
  <si>
    <t>M/ JAMII</t>
  </si>
  <si>
    <t>MATOKEO YA MTIHANI MUHULA WA KWANZA DARSA LA TATU-2023</t>
  </si>
  <si>
    <t>HALMASHAURI YA WILAYA YA MARA</t>
  </si>
  <si>
    <t>SHULE YA MSINGI MURA</t>
  </si>
</sst>
</file>

<file path=xl/styles.xml><?xml version="1.0" encoding="utf-8"?>
<styleSheet xmlns="http://schemas.openxmlformats.org/spreadsheetml/2006/main">
  <fonts count="15">
    <font>
      <sz val="11"/>
      <name val="Calibri"/>
    </font>
    <font>
      <sz val="11"/>
      <color rgb="FF000000"/>
      <name val="Calibri"/>
      <family val="2"/>
    </font>
    <font>
      <b/>
      <sz val="18"/>
      <color rgb="FF7030A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b/>
      <i/>
      <sz val="14"/>
      <color rgb="FF000000"/>
      <name val="Sitka Banner"/>
    </font>
    <font>
      <sz val="11"/>
      <name val="Calibri"/>
      <family val="2"/>
    </font>
    <font>
      <b/>
      <sz val="18"/>
      <color rgb="FF7030A0"/>
      <name val="Calibri"/>
      <family val="2"/>
    </font>
    <font>
      <b/>
      <sz val="11"/>
      <color rgb="FF000000"/>
      <name val="Calibri"/>
      <family val="2"/>
    </font>
    <font>
      <b/>
      <sz val="16"/>
      <color rgb="FF000000"/>
      <name val="Times New Roman"/>
      <family val="1"/>
    </font>
    <font>
      <sz val="14"/>
      <color rgb="FF000000"/>
      <name val="Sitka Banner"/>
    </font>
    <font>
      <b/>
      <sz val="14"/>
      <color rgb="FF000000"/>
      <name val="Sitka Banner"/>
    </font>
    <font>
      <b/>
      <i/>
      <sz val="12"/>
      <color rgb="FF000000"/>
      <name val="Sitka Banner"/>
    </font>
    <font>
      <b/>
      <sz val="12"/>
      <color rgb="FF000000"/>
      <name val="Sitka Banner"/>
    </font>
  </fonts>
  <fills count="1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42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theme="4" tint="0.59999389629810485"/>
      </right>
      <top style="thin">
        <color indexed="64"/>
      </top>
      <bottom/>
      <diagonal/>
    </border>
    <border>
      <left style="thin">
        <color theme="4" tint="0.59999389629810485"/>
      </left>
      <right style="thin">
        <color theme="4" tint="0.59999389629810485"/>
      </right>
      <top style="thin">
        <color theme="4" tint="0.59999389629810485"/>
      </top>
      <bottom style="thin">
        <color theme="4" tint="0.59999389629810485"/>
      </bottom>
      <diagonal/>
    </border>
    <border>
      <left style="thin">
        <color theme="4" tint="0.59999389629810485"/>
      </left>
      <right style="thin">
        <color theme="4" tint="0.59999389629810485"/>
      </right>
      <top style="thin">
        <color indexed="64"/>
      </top>
      <bottom/>
      <diagonal/>
    </border>
    <border>
      <left/>
      <right/>
      <top style="thin">
        <color theme="4" tint="0.59999389629810485"/>
      </top>
      <bottom/>
      <diagonal/>
    </border>
    <border>
      <left style="thin">
        <color theme="4" tint="0.59999389629810485"/>
      </left>
      <right style="thin">
        <color theme="4" tint="0.59999389629810485"/>
      </right>
      <top/>
      <bottom style="thin">
        <color indexed="64"/>
      </bottom>
      <diagonal/>
    </border>
    <border>
      <left style="thin">
        <color theme="4" tint="0.59999389629810485"/>
      </left>
      <right style="thin">
        <color theme="4" tint="0.59999389629810485"/>
      </right>
      <top/>
      <bottom style="thin">
        <color theme="4" tint="0.59999389629810485"/>
      </bottom>
      <diagonal/>
    </border>
    <border>
      <left style="thin">
        <color theme="4" tint="0.59999389629810485"/>
      </left>
      <right style="thin">
        <color theme="4" tint="0.59999389629810485"/>
      </right>
      <top style="thin">
        <color theme="4" tint="0.59999389629810485"/>
      </top>
      <bottom/>
      <diagonal/>
    </border>
    <border>
      <left style="thin">
        <color theme="4" tint="0.59999389629810485"/>
      </left>
      <right style="thin">
        <color theme="4" tint="0.59999389629810485"/>
      </right>
      <top/>
      <bottom/>
      <diagonal/>
    </border>
    <border>
      <left/>
      <right style="thin">
        <color theme="4" tint="0.59999389629810485"/>
      </right>
      <top style="thin">
        <color theme="4" tint="0.59999389629810485"/>
      </top>
      <bottom style="thin">
        <color theme="4" tint="0.59999389629810485"/>
      </bottom>
      <diagonal/>
    </border>
    <border>
      <left/>
      <right style="thin">
        <color theme="4" tint="0.59999389629810485"/>
      </right>
      <top style="thin">
        <color theme="4" tint="0.59999389629810485"/>
      </top>
      <bottom/>
      <diagonal/>
    </border>
    <border>
      <left style="thin">
        <color theme="4" tint="0.59999389629810485"/>
      </left>
      <right style="thin">
        <color indexed="64"/>
      </right>
      <top style="thin">
        <color theme="4" tint="0.59999389629810485"/>
      </top>
      <bottom style="thin">
        <color theme="4" tint="0.59999389629810485"/>
      </bottom>
      <diagonal/>
    </border>
    <border>
      <left style="thin">
        <color theme="4" tint="0.59999389629810485"/>
      </left>
      <right/>
      <top/>
      <bottom style="thin">
        <color theme="4" tint="0.59999389629810485"/>
      </bottom>
      <diagonal/>
    </border>
    <border>
      <left/>
      <right/>
      <top/>
      <bottom style="thin">
        <color theme="4" tint="0.59999389629810485"/>
      </bottom>
      <diagonal/>
    </border>
    <border>
      <left/>
      <right/>
      <top style="thin">
        <color theme="4" tint="0.59999389629810485"/>
      </top>
      <bottom style="thin">
        <color theme="4" tint="0.59999389629810485"/>
      </bottom>
      <diagonal/>
    </border>
    <border>
      <left/>
      <right style="thin">
        <color theme="4" tint="0.59999389629810485"/>
      </right>
      <top/>
      <bottom style="thin">
        <color indexed="64"/>
      </bottom>
      <diagonal/>
    </border>
    <border>
      <left/>
      <right style="thin">
        <color theme="4" tint="0.59999389629810485"/>
      </right>
      <top/>
      <bottom/>
      <diagonal/>
    </border>
    <border>
      <left/>
      <right style="thin">
        <color theme="4" tint="0.59999389629810485"/>
      </right>
      <top/>
      <bottom style="thin">
        <color theme="4" tint="0.59999389629810485"/>
      </bottom>
      <diagonal/>
    </border>
    <border>
      <left style="thin">
        <color theme="4" tint="0.59999389629810485"/>
      </left>
      <right/>
      <top style="thin">
        <color theme="4" tint="0.59999389629810485"/>
      </top>
      <bottom style="thin">
        <color theme="4" tint="0.59999389629810485"/>
      </bottom>
      <diagonal/>
    </border>
    <border>
      <left style="thin">
        <color theme="4" tint="0.59999389629810485"/>
      </left>
      <right/>
      <top/>
      <bottom/>
      <diagonal/>
    </border>
    <border>
      <left style="thin">
        <color theme="4" tint="0.59999389629810485"/>
      </left>
      <right/>
      <top style="thin">
        <color theme="4" tint="0.59999389629810485"/>
      </top>
      <bottom/>
      <diagonal/>
    </border>
    <border>
      <left style="thin">
        <color indexed="64"/>
      </left>
      <right style="thin">
        <color theme="4" tint="0.59999389629810485"/>
      </right>
      <top/>
      <bottom style="thin">
        <color theme="4" tint="0.59999389629810485"/>
      </bottom>
      <diagonal/>
    </border>
    <border>
      <left style="thin">
        <color theme="4" tint="0.59999389629810485"/>
      </left>
      <right style="thin">
        <color indexed="64"/>
      </right>
      <top/>
      <bottom style="thin">
        <color theme="4" tint="0.59999389629810485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 style="thin">
        <color theme="4" tint="0.59999389629810485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4" tint="0.59999389629810485"/>
      </left>
      <right style="thin">
        <color indexed="64"/>
      </right>
      <top style="thin">
        <color theme="4" tint="0.59999389629810485"/>
      </top>
      <bottom/>
      <diagonal/>
    </border>
  </borders>
  <cellStyleXfs count="1">
    <xf numFmtId="0" fontId="0" fillId="0" borderId="0">
      <alignment vertical="center"/>
    </xf>
  </cellStyleXfs>
  <cellXfs count="171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top"/>
    </xf>
    <xf numFmtId="0" fontId="1" fillId="0" borderId="5" xfId="0" applyFont="1" applyBorder="1" applyAlignment="1"/>
    <xf numFmtId="0" fontId="1" fillId="4" borderId="5" xfId="0" applyFont="1" applyFill="1" applyBorder="1" applyAlignment="1"/>
    <xf numFmtId="0" fontId="5" fillId="4" borderId="5" xfId="0" applyFont="1" applyFill="1" applyBorder="1" applyAlignment="1"/>
    <xf numFmtId="0" fontId="1" fillId="2" borderId="4" xfId="0" applyFont="1" applyFill="1" applyBorder="1" applyAlignment="1"/>
    <xf numFmtId="0" fontId="1" fillId="2" borderId="6" xfId="0" applyFont="1" applyFill="1" applyBorder="1" applyAlignment="1"/>
    <xf numFmtId="0" fontId="6" fillId="5" borderId="0" xfId="0" applyFont="1" applyFill="1" applyBorder="1" applyAlignment="1">
      <alignment vertical="top" wrapText="1"/>
    </xf>
    <xf numFmtId="0" fontId="6" fillId="5" borderId="1" xfId="0" applyFont="1" applyFill="1" applyBorder="1" applyAlignment="1">
      <alignment vertical="top" wrapText="1"/>
    </xf>
    <xf numFmtId="0" fontId="0" fillId="5" borderId="0" xfId="0" applyFill="1">
      <alignment vertical="center"/>
    </xf>
    <xf numFmtId="0" fontId="2" fillId="6" borderId="0" xfId="0" applyFont="1" applyFill="1" applyBorder="1" applyAlignment="1">
      <alignment horizontal="center" vertical="center"/>
    </xf>
    <xf numFmtId="0" fontId="10" fillId="5" borderId="0" xfId="0" applyFont="1" applyFill="1" applyAlignment="1"/>
    <xf numFmtId="0" fontId="10" fillId="5" borderId="0" xfId="0" applyFont="1" applyFill="1" applyBorder="1" applyAlignment="1"/>
    <xf numFmtId="0" fontId="11" fillId="7" borderId="12" xfId="0" applyFont="1" applyFill="1" applyBorder="1" applyAlignment="1">
      <alignment vertical="top" wrapText="1"/>
    </xf>
    <xf numFmtId="0" fontId="11" fillId="7" borderId="13" xfId="0" applyFont="1" applyFill="1" applyBorder="1" applyAlignment="1">
      <alignment vertical="top" wrapText="1"/>
    </xf>
    <xf numFmtId="0" fontId="11" fillId="7" borderId="14" xfId="0" applyFont="1" applyFill="1" applyBorder="1" applyAlignment="1">
      <alignment vertical="top" wrapText="1"/>
    </xf>
    <xf numFmtId="0" fontId="11" fillId="8" borderId="16" xfId="0" applyFont="1" applyFill="1" applyBorder="1" applyAlignment="1">
      <alignment vertical="top" wrapText="1"/>
    </xf>
    <xf numFmtId="0" fontId="11" fillId="8" borderId="15" xfId="0" applyFont="1" applyFill="1" applyBorder="1" applyAlignment="1">
      <alignment vertical="top" wrapText="1"/>
    </xf>
    <xf numFmtId="0" fontId="11" fillId="8" borderId="14" xfId="0" applyFont="1" applyFill="1" applyBorder="1" applyAlignment="1">
      <alignment vertical="top" wrapText="1"/>
    </xf>
    <xf numFmtId="0" fontId="7" fillId="8" borderId="14" xfId="0" applyFont="1" applyFill="1" applyBorder="1">
      <alignment vertical="center"/>
    </xf>
    <xf numFmtId="0" fontId="11" fillId="9" borderId="14" xfId="0" applyFont="1" applyFill="1" applyBorder="1" applyAlignment="1">
      <alignment vertical="top" wrapText="1"/>
    </xf>
    <xf numFmtId="0" fontId="11" fillId="10" borderId="14" xfId="0" applyFont="1" applyFill="1" applyBorder="1" applyAlignment="1">
      <alignment vertical="top" wrapText="1"/>
    </xf>
    <xf numFmtId="0" fontId="11" fillId="10" borderId="10" xfId="0" applyFont="1" applyFill="1" applyBorder="1" applyAlignment="1">
      <alignment vertical="top" wrapText="1"/>
    </xf>
    <xf numFmtId="0" fontId="11" fillId="11" borderId="12" xfId="0" applyFont="1" applyFill="1" applyBorder="1" applyAlignment="1">
      <alignment vertical="top" wrapText="1"/>
    </xf>
    <xf numFmtId="0" fontId="7" fillId="9" borderId="21" xfId="0" applyFont="1" applyFill="1" applyBorder="1">
      <alignment vertical="center"/>
    </xf>
    <xf numFmtId="0" fontId="1" fillId="2" borderId="8" xfId="0" applyFont="1" applyFill="1" applyBorder="1" applyAlignment="1"/>
    <xf numFmtId="0" fontId="13" fillId="5" borderId="0" xfId="0" applyFont="1" applyFill="1" applyBorder="1" applyAlignment="1">
      <alignment vertical="top" wrapText="1"/>
    </xf>
    <xf numFmtId="0" fontId="11" fillId="12" borderId="24" xfId="0" applyFont="1" applyFill="1" applyBorder="1" applyAlignment="1">
      <alignment vertical="top"/>
    </xf>
    <xf numFmtId="0" fontId="11" fillId="12" borderId="22" xfId="0" applyFont="1" applyFill="1" applyBorder="1" applyAlignment="1">
      <alignment vertical="top"/>
    </xf>
    <xf numFmtId="0" fontId="0" fillId="5" borderId="0" xfId="0" applyFill="1" applyBorder="1">
      <alignment vertical="center"/>
    </xf>
    <xf numFmtId="0" fontId="1" fillId="2" borderId="2" xfId="0" applyFont="1" applyFill="1" applyBorder="1" applyAlignment="1"/>
    <xf numFmtId="0" fontId="0" fillId="0" borderId="19" xfId="0" applyBorder="1">
      <alignment vertical="center"/>
    </xf>
    <xf numFmtId="0" fontId="1" fillId="3" borderId="4" xfId="0" applyFont="1" applyFill="1" applyBorder="1" applyAlignment="1"/>
    <xf numFmtId="0" fontId="1" fillId="3" borderId="7" xfId="0" applyFont="1" applyFill="1" applyBorder="1" applyAlignment="1"/>
    <xf numFmtId="0" fontId="0" fillId="0" borderId="5" xfId="0" applyBorder="1">
      <alignment vertical="center"/>
    </xf>
    <xf numFmtId="0" fontId="1" fillId="3" borderId="5" xfId="0" applyFont="1" applyFill="1" applyBorder="1" applyAlignment="1"/>
    <xf numFmtId="0" fontId="4" fillId="0" borderId="3" xfId="0" applyNumberFormat="1" applyFont="1" applyFill="1" applyBorder="1" applyAlignment="1">
      <alignment horizontal="left" vertical="top" wrapText="1"/>
    </xf>
    <xf numFmtId="0" fontId="1" fillId="0" borderId="3" xfId="0" applyNumberFormat="1" applyFont="1" applyFill="1" applyBorder="1" applyAlignment="1">
      <alignment horizontal="left" vertical="top" wrapText="1"/>
    </xf>
    <xf numFmtId="0" fontId="1" fillId="0" borderId="18" xfId="0" applyNumberFormat="1" applyFont="1" applyFill="1" applyBorder="1" applyAlignment="1">
      <alignment horizontal="left" vertical="top" wrapText="1"/>
    </xf>
    <xf numFmtId="0" fontId="1" fillId="0" borderId="4" xfId="0" applyNumberFormat="1" applyFont="1" applyFill="1" applyBorder="1" applyAlignment="1">
      <alignment horizontal="left" vertical="top" wrapText="1"/>
    </xf>
    <xf numFmtId="0" fontId="4" fillId="0" borderId="4" xfId="0" applyNumberFormat="1" applyFont="1" applyFill="1" applyBorder="1" applyAlignment="1">
      <alignment horizontal="left" vertical="top" wrapText="1"/>
    </xf>
    <xf numFmtId="0" fontId="4" fillId="0" borderId="6" xfId="0" applyNumberFormat="1" applyFont="1" applyFill="1" applyBorder="1" applyAlignment="1">
      <alignment horizontal="left" vertical="top" wrapText="1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1" fillId="5" borderId="29" xfId="0" applyFont="1" applyFill="1" applyBorder="1" applyAlignment="1">
      <alignment horizontal="center"/>
    </xf>
    <xf numFmtId="0" fontId="0" fillId="0" borderId="30" xfId="0" applyBorder="1">
      <alignment vertical="center"/>
    </xf>
    <xf numFmtId="0" fontId="1" fillId="15" borderId="3" xfId="0" applyFont="1" applyFill="1" applyBorder="1" applyAlignment="1"/>
    <xf numFmtId="0" fontId="1" fillId="15" borderId="20" xfId="0" applyFont="1" applyFill="1" applyBorder="1" applyAlignment="1"/>
    <xf numFmtId="0" fontId="1" fillId="15" borderId="3" xfId="0" applyFont="1" applyFill="1" applyBorder="1" applyAlignment="1">
      <alignment horizontal="center"/>
    </xf>
    <xf numFmtId="0" fontId="0" fillId="15" borderId="19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1" fillId="15" borderId="6" xfId="0" applyFont="1" applyFill="1" applyBorder="1" applyAlignment="1"/>
    <xf numFmtId="0" fontId="0" fillId="15" borderId="5" xfId="0" applyFill="1" applyBorder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15" borderId="4" xfId="0" applyFill="1" applyBorder="1" applyAlignment="1">
      <alignment horizontal="center" vertical="center"/>
    </xf>
    <xf numFmtId="0" fontId="0" fillId="15" borderId="25" xfId="0" applyFill="1" applyBorder="1" applyAlignment="1">
      <alignment horizontal="center" vertical="center"/>
    </xf>
    <xf numFmtId="0" fontId="0" fillId="15" borderId="18" xfId="0" applyFill="1" applyBorder="1" applyAlignment="1">
      <alignment horizontal="center" vertical="center"/>
    </xf>
    <xf numFmtId="0" fontId="0" fillId="15" borderId="2" xfId="0" applyFill="1" applyBorder="1" applyAlignment="1">
      <alignment horizontal="center" vertical="center"/>
    </xf>
    <xf numFmtId="0" fontId="0" fillId="15" borderId="6" xfId="0" applyFill="1" applyBorder="1" applyAlignment="1">
      <alignment horizontal="center" vertical="center"/>
    </xf>
    <xf numFmtId="0" fontId="1" fillId="15" borderId="18" xfId="0" applyFont="1" applyFill="1" applyBorder="1" applyAlignment="1"/>
    <xf numFmtId="0" fontId="1" fillId="15" borderId="18" xfId="0" applyFont="1" applyFill="1" applyBorder="1" applyAlignment="1">
      <alignment horizontal="center"/>
    </xf>
    <xf numFmtId="0" fontId="1" fillId="15" borderId="6" xfId="0" applyFont="1" applyFill="1" applyBorder="1" applyAlignment="1">
      <alignment horizontal="center"/>
    </xf>
    <xf numFmtId="0" fontId="1" fillId="15" borderId="4" xfId="0" applyFont="1" applyFill="1" applyBorder="1" applyAlignment="1"/>
    <xf numFmtId="0" fontId="1" fillId="15" borderId="4" xfId="0" applyFont="1" applyFill="1" applyBorder="1" applyAlignment="1">
      <alignment horizontal="center"/>
    </xf>
    <xf numFmtId="0" fontId="0" fillId="15" borderId="1" xfId="0" applyFill="1" applyBorder="1" applyAlignment="1">
      <alignment horizontal="center" vertical="center"/>
    </xf>
    <xf numFmtId="0" fontId="0" fillId="15" borderId="0" xfId="0" applyFill="1">
      <alignment vertical="center"/>
    </xf>
    <xf numFmtId="0" fontId="0" fillId="15" borderId="19" xfId="0" applyFill="1" applyBorder="1">
      <alignment vertical="center"/>
    </xf>
    <xf numFmtId="0" fontId="11" fillId="9" borderId="17" xfId="0" applyFont="1" applyFill="1" applyBorder="1" applyAlignment="1">
      <alignment horizontal="center" vertical="top" wrapText="1"/>
    </xf>
    <xf numFmtId="0" fontId="11" fillId="9" borderId="16" xfId="0" applyFont="1" applyFill="1" applyBorder="1" applyAlignment="1">
      <alignment horizontal="center" vertical="top" wrapText="1"/>
    </xf>
    <xf numFmtId="0" fontId="11" fillId="9" borderId="14" xfId="0" applyFont="1" applyFill="1" applyBorder="1" applyAlignment="1">
      <alignment horizontal="center" vertical="top" wrapText="1"/>
    </xf>
    <xf numFmtId="0" fontId="11" fillId="10" borderId="17" xfId="0" applyFont="1" applyFill="1" applyBorder="1" applyAlignment="1">
      <alignment horizontal="center" vertical="top" wrapText="1"/>
    </xf>
    <xf numFmtId="0" fontId="11" fillId="10" borderId="16" xfId="0" applyFont="1" applyFill="1" applyBorder="1" applyAlignment="1">
      <alignment horizontal="center" vertical="top" wrapText="1"/>
    </xf>
    <xf numFmtId="0" fontId="11" fillId="10" borderId="14" xfId="0" applyFont="1" applyFill="1" applyBorder="1" applyAlignment="1">
      <alignment horizontal="center" vertical="top" wrapText="1"/>
    </xf>
    <xf numFmtId="0" fontId="11" fillId="8" borderId="17" xfId="0" applyFont="1" applyFill="1" applyBorder="1" applyAlignment="1">
      <alignment horizontal="center" vertical="top" wrapText="1"/>
    </xf>
    <xf numFmtId="0" fontId="11" fillId="8" borderId="14" xfId="0" applyFont="1" applyFill="1" applyBorder="1" applyAlignment="1">
      <alignment horizontal="center" vertical="top" wrapText="1"/>
    </xf>
    <xf numFmtId="0" fontId="11" fillId="11" borderId="11" xfId="0" applyFont="1" applyFill="1" applyBorder="1" applyAlignment="1">
      <alignment horizontal="center" vertical="top" wrapText="1"/>
    </xf>
    <xf numFmtId="0" fontId="11" fillId="11" borderId="12" xfId="0" applyFont="1" applyFill="1" applyBorder="1" applyAlignment="1">
      <alignment horizontal="center" vertical="top" wrapText="1"/>
    </xf>
    <xf numFmtId="0" fontId="8" fillId="6" borderId="0" xfId="0" applyFont="1" applyFill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/>
    </xf>
    <xf numFmtId="49" fontId="2" fillId="6" borderId="0" xfId="0" applyNumberFormat="1" applyFont="1" applyFill="1" applyBorder="1" applyAlignment="1">
      <alignment horizontal="center" vertical="center"/>
    </xf>
    <xf numFmtId="0" fontId="11" fillId="8" borderId="16" xfId="0" applyFont="1" applyFill="1" applyBorder="1" applyAlignment="1">
      <alignment horizontal="center" vertical="top" wrapText="1"/>
    </xf>
    <xf numFmtId="0" fontId="1" fillId="14" borderId="26" xfId="0" applyFont="1" applyFill="1" applyBorder="1" applyAlignment="1">
      <alignment horizontal="center" vertical="center"/>
    </xf>
    <xf numFmtId="0" fontId="7" fillId="12" borderId="24" xfId="0" applyFont="1" applyFill="1" applyBorder="1" applyAlignment="1">
      <alignment horizontal="center" vertical="center"/>
    </xf>
    <xf numFmtId="0" fontId="7" fillId="12" borderId="22" xfId="0" applyFont="1" applyFill="1" applyBorder="1" applyAlignment="1">
      <alignment horizontal="center" vertical="center"/>
    </xf>
    <xf numFmtId="0" fontId="1" fillId="5" borderId="32" xfId="0" applyFont="1" applyFill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9" fillId="5" borderId="28" xfId="0" applyFont="1" applyFill="1" applyBorder="1" applyAlignment="1">
      <alignment horizontal="center" vertical="center"/>
    </xf>
    <xf numFmtId="0" fontId="11" fillId="7" borderId="15" xfId="0" applyFont="1" applyFill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center"/>
    </xf>
    <xf numFmtId="49" fontId="8" fillId="5" borderId="35" xfId="0" applyNumberFormat="1" applyFont="1" applyFill="1" applyBorder="1" applyAlignment="1">
      <alignment horizontal="center" vertical="center"/>
    </xf>
    <xf numFmtId="0" fontId="1" fillId="5" borderId="28" xfId="0" applyFont="1" applyFill="1" applyBorder="1" applyAlignment="1">
      <alignment horizontal="center" vertical="center"/>
    </xf>
    <xf numFmtId="49" fontId="2" fillId="5" borderId="36" xfId="0" applyNumberFormat="1" applyFont="1" applyFill="1" applyBorder="1" applyAlignment="1">
      <alignment horizontal="center" vertical="center"/>
    </xf>
    <xf numFmtId="0" fontId="6" fillId="5" borderId="35" xfId="0" applyFont="1" applyFill="1" applyBorder="1" applyAlignment="1">
      <alignment vertical="top" wrapText="1"/>
    </xf>
    <xf numFmtId="49" fontId="2" fillId="5" borderId="28" xfId="0" applyNumberFormat="1" applyFont="1" applyFill="1" applyBorder="1" applyAlignment="1">
      <alignment horizontal="center" vertical="center"/>
    </xf>
    <xf numFmtId="49" fontId="2" fillId="5" borderId="34" xfId="0" applyNumberFormat="1" applyFont="1" applyFill="1" applyBorder="1" applyAlignment="1">
      <alignment horizontal="center" vertical="center"/>
    </xf>
    <xf numFmtId="49" fontId="2" fillId="5" borderId="31" xfId="0" applyNumberFormat="1" applyFont="1" applyFill="1" applyBorder="1" applyAlignment="1">
      <alignment horizontal="center" vertical="center"/>
    </xf>
    <xf numFmtId="0" fontId="1" fillId="5" borderId="34" xfId="0" applyFont="1" applyFill="1" applyBorder="1" applyAlignment="1">
      <alignment horizontal="center" vertical="center"/>
    </xf>
    <xf numFmtId="49" fontId="2" fillId="5" borderId="33" xfId="0" applyNumberFormat="1" applyFont="1" applyFill="1" applyBorder="1" applyAlignment="1">
      <alignment horizontal="center" vertical="center"/>
    </xf>
    <xf numFmtId="0" fontId="6" fillId="5" borderId="32" xfId="0" applyFont="1" applyFill="1" applyBorder="1" applyAlignment="1">
      <alignment vertical="top" wrapText="1"/>
    </xf>
    <xf numFmtId="0" fontId="6" fillId="5" borderId="38" xfId="0" applyFont="1" applyFill="1" applyBorder="1" applyAlignment="1">
      <alignment vertical="top" wrapText="1"/>
    </xf>
    <xf numFmtId="0" fontId="0" fillId="5" borderId="33" xfId="0" applyFill="1" applyBorder="1">
      <alignment vertical="center"/>
    </xf>
    <xf numFmtId="0" fontId="0" fillId="5" borderId="34" xfId="0" applyFill="1" applyBorder="1">
      <alignment vertical="center"/>
    </xf>
    <xf numFmtId="0" fontId="0" fillId="0" borderId="39" xfId="0" applyBorder="1">
      <alignment vertical="center"/>
    </xf>
    <xf numFmtId="0" fontId="0" fillId="0" borderId="0" xfId="0" applyBorder="1">
      <alignment vertical="center"/>
    </xf>
    <xf numFmtId="0" fontId="0" fillId="5" borderId="28" xfId="0" applyFill="1" applyBorder="1">
      <alignment vertical="center"/>
    </xf>
    <xf numFmtId="0" fontId="0" fillId="5" borderId="40" xfId="0" applyFill="1" applyBorder="1">
      <alignment vertical="center"/>
    </xf>
    <xf numFmtId="0" fontId="0" fillId="5" borderId="35" xfId="0" applyFill="1" applyBorder="1">
      <alignment vertical="center"/>
    </xf>
    <xf numFmtId="0" fontId="0" fillId="0" borderId="36" xfId="0" applyBorder="1">
      <alignment vertical="center"/>
    </xf>
    <xf numFmtId="0" fontId="0" fillId="5" borderId="42" xfId="0" applyFill="1" applyBorder="1">
      <alignment vertical="center"/>
    </xf>
    <xf numFmtId="0" fontId="0" fillId="0" borderId="42" xfId="0" applyBorder="1">
      <alignment vertical="center"/>
    </xf>
    <xf numFmtId="0" fontId="0" fillId="0" borderId="34" xfId="0" applyBorder="1">
      <alignment vertical="center"/>
    </xf>
    <xf numFmtId="0" fontId="0" fillId="0" borderId="32" xfId="0" applyBorder="1">
      <alignment vertical="center"/>
    </xf>
    <xf numFmtId="0" fontId="0" fillId="0" borderId="43" xfId="0" applyBorder="1">
      <alignment vertical="center"/>
    </xf>
    <xf numFmtId="0" fontId="0" fillId="5" borderId="44" xfId="0" applyFill="1" applyBorder="1">
      <alignment vertical="center"/>
    </xf>
    <xf numFmtId="0" fontId="0" fillId="5" borderId="45" xfId="0" applyFill="1" applyBorder="1">
      <alignment vertical="center"/>
    </xf>
    <xf numFmtId="0" fontId="0" fillId="0" borderId="45" xfId="0" applyBorder="1">
      <alignment vertical="center"/>
    </xf>
    <xf numFmtId="0" fontId="0" fillId="0" borderId="33" xfId="0" applyBorder="1">
      <alignment vertical="center"/>
    </xf>
    <xf numFmtId="0" fontId="0" fillId="0" borderId="46" xfId="0" applyBorder="1">
      <alignment vertical="center"/>
    </xf>
    <xf numFmtId="0" fontId="0" fillId="0" borderId="38" xfId="0" applyBorder="1">
      <alignment vertical="center"/>
    </xf>
    <xf numFmtId="0" fontId="0" fillId="0" borderId="44" xfId="0" applyBorder="1">
      <alignment vertical="center"/>
    </xf>
    <xf numFmtId="0" fontId="0" fillId="0" borderId="35" xfId="0" applyBorder="1">
      <alignment vertical="center"/>
    </xf>
    <xf numFmtId="0" fontId="5" fillId="5" borderId="35" xfId="0" applyFont="1" applyFill="1" applyBorder="1">
      <alignment vertical="center"/>
    </xf>
    <xf numFmtId="0" fontId="0" fillId="0" borderId="47" xfId="0" applyBorder="1">
      <alignment vertical="center"/>
    </xf>
    <xf numFmtId="0" fontId="6" fillId="5" borderId="45" xfId="0" applyFont="1" applyFill="1" applyBorder="1" applyAlignment="1">
      <alignment vertical="top" wrapText="1"/>
    </xf>
    <xf numFmtId="0" fontId="6" fillId="5" borderId="44" xfId="0" applyFont="1" applyFill="1" applyBorder="1" applyAlignment="1">
      <alignment vertical="top" wrapText="1"/>
    </xf>
    <xf numFmtId="0" fontId="6" fillId="5" borderId="28" xfId="0" applyFont="1" applyFill="1" applyBorder="1" applyAlignment="1">
      <alignment vertical="top" wrapText="1"/>
    </xf>
    <xf numFmtId="0" fontId="0" fillId="5" borderId="32" xfId="0" applyFill="1" applyBorder="1">
      <alignment vertical="center"/>
    </xf>
    <xf numFmtId="0" fontId="6" fillId="5" borderId="34" xfId="0" applyFont="1" applyFill="1" applyBorder="1" applyAlignment="1">
      <alignment vertical="top" wrapText="1"/>
    </xf>
    <xf numFmtId="0" fontId="6" fillId="5" borderId="40" xfId="0" applyFont="1" applyFill="1" applyBorder="1" applyAlignment="1">
      <alignment vertical="top" wrapText="1"/>
    </xf>
    <xf numFmtId="0" fontId="6" fillId="5" borderId="39" xfId="0" applyFont="1" applyFill="1" applyBorder="1" applyAlignment="1">
      <alignment vertical="top" wrapText="1"/>
    </xf>
    <xf numFmtId="0" fontId="6" fillId="5" borderId="43" xfId="0" applyFont="1" applyFill="1" applyBorder="1" applyAlignment="1">
      <alignment vertical="top" wrapText="1"/>
    </xf>
    <xf numFmtId="0" fontId="6" fillId="5" borderId="46" xfId="0" applyFont="1" applyFill="1" applyBorder="1" applyAlignment="1">
      <alignment vertical="top" wrapText="1"/>
    </xf>
    <xf numFmtId="0" fontId="6" fillId="5" borderId="42" xfId="0" applyFont="1" applyFill="1" applyBorder="1" applyAlignment="1">
      <alignment vertical="top" wrapText="1"/>
    </xf>
    <xf numFmtId="0" fontId="6" fillId="5" borderId="41" xfId="0" applyFont="1" applyFill="1" applyBorder="1" applyAlignment="1">
      <alignment vertical="top" wrapText="1"/>
    </xf>
    <xf numFmtId="0" fontId="12" fillId="13" borderId="18" xfId="0" applyFont="1" applyFill="1" applyBorder="1" applyAlignment="1">
      <alignment vertical="top" wrapText="1"/>
    </xf>
    <xf numFmtId="0" fontId="14" fillId="13" borderId="6" xfId="0" applyFont="1" applyFill="1" applyBorder="1" applyAlignment="1">
      <alignment vertical="top" wrapText="1"/>
    </xf>
    <xf numFmtId="0" fontId="14" fillId="13" borderId="3" xfId="0" applyFont="1" applyFill="1" applyBorder="1" applyAlignment="1">
      <alignment vertical="top" wrapText="1"/>
    </xf>
    <xf numFmtId="0" fontId="12" fillId="5" borderId="20" xfId="0" applyFont="1" applyFill="1" applyBorder="1" applyAlignment="1">
      <alignment vertical="top" wrapText="1"/>
    </xf>
    <xf numFmtId="0" fontId="14" fillId="13" borderId="4" xfId="0" applyFont="1" applyFill="1" applyBorder="1" applyAlignment="1">
      <alignment vertical="top" wrapText="1"/>
    </xf>
    <xf numFmtId="0" fontId="12" fillId="5" borderId="0" xfId="0" applyFont="1" applyFill="1" applyBorder="1" applyAlignment="1">
      <alignment vertical="top" wrapText="1"/>
    </xf>
    <xf numFmtId="0" fontId="12" fillId="13" borderId="3" xfId="0" applyFont="1" applyFill="1" applyBorder="1" applyAlignment="1">
      <alignment vertical="top" wrapText="1"/>
    </xf>
    <xf numFmtId="0" fontId="12" fillId="5" borderId="50" xfId="0" applyFont="1" applyFill="1" applyBorder="1" applyAlignment="1">
      <alignment vertical="top" wrapText="1"/>
    </xf>
    <xf numFmtId="0" fontId="1" fillId="2" borderId="3" xfId="0" applyFont="1" applyFill="1" applyBorder="1" applyAlignment="1"/>
    <xf numFmtId="0" fontId="1" fillId="2" borderId="20" xfId="0" applyFont="1" applyFill="1" applyBorder="1" applyAlignment="1"/>
    <xf numFmtId="0" fontId="12" fillId="5" borderId="9" xfId="0" applyFont="1" applyFill="1" applyBorder="1" applyAlignment="1">
      <alignment vertical="top" wrapText="1"/>
    </xf>
    <xf numFmtId="0" fontId="12" fillId="5" borderId="18" xfId="0" applyFont="1" applyFill="1" applyBorder="1" applyAlignment="1">
      <alignment vertical="top" wrapText="1"/>
    </xf>
    <xf numFmtId="0" fontId="12" fillId="5" borderId="3" xfId="0" applyFont="1" applyFill="1" applyBorder="1" applyAlignment="1">
      <alignment vertical="top" wrapText="1"/>
    </xf>
    <xf numFmtId="0" fontId="12" fillId="5" borderId="4" xfId="0" applyFont="1" applyFill="1" applyBorder="1" applyAlignment="1">
      <alignment vertical="top" wrapText="1"/>
    </xf>
    <xf numFmtId="0" fontId="12" fillId="5" borderId="6" xfId="0" applyFont="1" applyFill="1" applyBorder="1" applyAlignment="1">
      <alignment vertical="top" wrapText="1"/>
    </xf>
    <xf numFmtId="0" fontId="12" fillId="5" borderId="19" xfId="0" applyFont="1" applyFill="1" applyBorder="1" applyAlignment="1">
      <alignment vertical="top" wrapText="1"/>
    </xf>
    <xf numFmtId="0" fontId="12" fillId="5" borderId="1" xfId="0" applyFont="1" applyFill="1" applyBorder="1" applyAlignment="1">
      <alignment vertical="top" wrapText="1"/>
    </xf>
    <xf numFmtId="0" fontId="12" fillId="5" borderId="8" xfId="0" applyFont="1" applyFill="1" applyBorder="1" applyAlignment="1">
      <alignment vertical="top" wrapText="1"/>
    </xf>
    <xf numFmtId="0" fontId="11" fillId="14" borderId="51" xfId="0" applyFont="1" applyFill="1" applyBorder="1" applyAlignment="1">
      <alignment horizontal="center" vertical="top"/>
    </xf>
    <xf numFmtId="0" fontId="11" fillId="11" borderId="52" xfId="0" applyFont="1" applyFill="1" applyBorder="1" applyAlignment="1">
      <alignment horizontal="center" vertical="top" wrapText="1"/>
    </xf>
    <xf numFmtId="0" fontId="11" fillId="11" borderId="1" xfId="0" applyFont="1" applyFill="1" applyBorder="1" applyAlignment="1">
      <alignment horizontal="center" vertical="top" wrapText="1"/>
    </xf>
    <xf numFmtId="0" fontId="7" fillId="12" borderId="49" xfId="0" applyFont="1" applyFill="1" applyBorder="1" applyAlignment="1">
      <alignment horizontal="center" vertical="center"/>
    </xf>
    <xf numFmtId="0" fontId="7" fillId="12" borderId="53" xfId="0" applyFont="1" applyFill="1" applyBorder="1" applyAlignment="1">
      <alignment horizontal="center" vertical="center"/>
    </xf>
    <xf numFmtId="0" fontId="1" fillId="14" borderId="23" xfId="0" applyFont="1" applyFill="1" applyBorder="1" applyAlignment="1">
      <alignment horizontal="center" vertical="center"/>
    </xf>
    <xf numFmtId="0" fontId="11" fillId="9" borderId="52" xfId="0" applyFont="1" applyFill="1" applyBorder="1" applyAlignment="1">
      <alignment vertical="top" wrapText="1"/>
    </xf>
    <xf numFmtId="0" fontId="7" fillId="9" borderId="3" xfId="0" applyFont="1" applyFill="1" applyBorder="1">
      <alignment vertical="center"/>
    </xf>
    <xf numFmtId="0" fontId="11" fillId="9" borderId="54" xfId="0" applyFont="1" applyFill="1" applyBorder="1" applyAlignment="1">
      <alignment vertical="top" wrapText="1"/>
    </xf>
    <xf numFmtId="0" fontId="11" fillId="10" borderId="54" xfId="0" applyFont="1" applyFill="1" applyBorder="1" applyAlignment="1">
      <alignment vertical="top" wrapText="1"/>
    </xf>
    <xf numFmtId="0" fontId="11" fillId="8" borderId="55" xfId="0" applyFont="1" applyFill="1" applyBorder="1" applyAlignment="1">
      <alignment horizontal="center" vertical="top" wrapText="1"/>
    </xf>
    <xf numFmtId="0" fontId="11" fillId="8" borderId="56" xfId="0" applyFont="1" applyFill="1" applyBorder="1" applyAlignment="1">
      <alignment horizontal="center" vertical="top" wrapText="1"/>
    </xf>
    <xf numFmtId="0" fontId="11" fillId="7" borderId="54" xfId="0" applyFont="1" applyFill="1" applyBorder="1" applyAlignment="1">
      <alignment vertical="top" wrapText="1"/>
    </xf>
    <xf numFmtId="0" fontId="11" fillId="8" borderId="54" xfId="0" applyFont="1" applyFill="1" applyBorder="1" applyAlignment="1">
      <alignment vertical="top" wrapText="1"/>
    </xf>
    <xf numFmtId="49" fontId="8" fillId="5" borderId="57" xfId="0" applyNumberFormat="1" applyFont="1" applyFill="1" applyBorder="1" applyAlignment="1">
      <alignment horizontal="center" vertical="center"/>
    </xf>
    <xf numFmtId="49" fontId="8" fillId="5" borderId="37" xfId="0" applyNumberFormat="1" applyFont="1" applyFill="1" applyBorder="1" applyAlignment="1">
      <alignment horizontal="center" vertical="center"/>
    </xf>
    <xf numFmtId="0" fontId="11" fillId="7" borderId="8" xfId="0" applyFont="1" applyFill="1" applyBorder="1" applyAlignment="1">
      <alignment vertical="top" wrapText="1"/>
    </xf>
    <xf numFmtId="49" fontId="8" fillId="5" borderId="4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P123"/>
  <sheetViews>
    <sheetView tabSelected="1" zoomScale="60" zoomScaleNormal="60" workbookViewId="0">
      <selection activeCell="O14" sqref="O14"/>
    </sheetView>
  </sheetViews>
  <sheetFormatPr defaultColWidth="10" defaultRowHeight="15"/>
  <cols>
    <col min="1" max="1" width="5.42578125" customWidth="1"/>
    <col min="2" max="2" width="5.5703125" customWidth="1"/>
    <col min="3" max="3" width="36.7109375" customWidth="1"/>
    <col min="4" max="4" width="8.140625" customWidth="1"/>
    <col min="5" max="5" width="9.28515625" customWidth="1"/>
    <col min="6" max="7" width="11.140625" customWidth="1"/>
    <col min="8" max="8" width="11.5703125" customWidth="1"/>
    <col min="9" max="9" width="10.85546875" customWidth="1"/>
    <col min="10" max="10" width="12.140625" customWidth="1"/>
    <col min="11" max="11" width="10.85546875" customWidth="1"/>
    <col min="12" max="12" width="11.28515625" customWidth="1"/>
    <col min="13" max="14" width="11.42578125" customWidth="1"/>
    <col min="15" max="15" width="13.5703125" customWidth="1"/>
    <col min="16" max="16" width="11.140625" customWidth="1"/>
    <col min="17" max="17" width="9.28515625" customWidth="1"/>
    <col min="18" max="18" width="12.7109375" customWidth="1"/>
    <col min="19" max="19" width="11" customWidth="1"/>
    <col min="20" max="20" width="11.5703125" customWidth="1"/>
    <col min="21" max="21" width="14.85546875" customWidth="1"/>
    <col min="22" max="22" width="17" customWidth="1"/>
  </cols>
  <sheetData>
    <row r="1" spans="1:42" ht="31.5" customHeight="1">
      <c r="B1" s="78" t="s">
        <v>23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</row>
    <row r="2" spans="1:42" ht="23.25">
      <c r="A2" s="1"/>
      <c r="B2" s="11"/>
      <c r="C2" s="79" t="s">
        <v>11</v>
      </c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</row>
    <row r="3" spans="1:42" ht="23.25">
      <c r="A3" s="1"/>
      <c r="B3" s="11"/>
      <c r="C3" s="79" t="s">
        <v>32</v>
      </c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</row>
    <row r="4" spans="1:42" ht="23.25">
      <c r="A4" s="1"/>
      <c r="B4" s="79" t="s">
        <v>31</v>
      </c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</row>
    <row r="5" spans="1:42" ht="23.25">
      <c r="A5" s="86"/>
      <c r="B5" s="80" t="s">
        <v>33</v>
      </c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</row>
    <row r="6" spans="1:42" ht="24" thickBot="1">
      <c r="A6" s="87"/>
      <c r="B6" s="90"/>
      <c r="C6" s="12" t="s">
        <v>1</v>
      </c>
      <c r="D6" s="12"/>
      <c r="E6" s="12"/>
      <c r="F6" s="12"/>
      <c r="G6" s="12"/>
      <c r="H6" s="12"/>
      <c r="I6" s="12"/>
      <c r="J6" s="12"/>
      <c r="K6" s="12"/>
      <c r="L6" s="13"/>
      <c r="M6" s="12"/>
      <c r="N6" s="12"/>
      <c r="O6" s="13"/>
      <c r="P6" s="12"/>
      <c r="Q6" s="12"/>
      <c r="R6" s="12"/>
      <c r="S6" s="12"/>
      <c r="T6" s="12"/>
      <c r="U6" s="103"/>
    </row>
    <row r="7" spans="1:42" ht="24.75" customHeight="1" thickTop="1" thickBot="1">
      <c r="A7" s="89"/>
      <c r="B7" s="167"/>
      <c r="C7" s="14" t="s">
        <v>2</v>
      </c>
      <c r="D7" s="14"/>
      <c r="E7" s="15"/>
      <c r="F7" s="74" t="s">
        <v>3</v>
      </c>
      <c r="G7" s="81"/>
      <c r="H7" s="81"/>
      <c r="I7" s="75"/>
      <c r="J7" s="68" t="s">
        <v>4</v>
      </c>
      <c r="K7" s="69"/>
      <c r="L7" s="70"/>
      <c r="M7" s="71" t="s">
        <v>5</v>
      </c>
      <c r="N7" s="72"/>
      <c r="O7" s="73"/>
      <c r="P7" s="24" t="s">
        <v>22</v>
      </c>
      <c r="Q7" s="24"/>
      <c r="R7" s="28" t="s">
        <v>10</v>
      </c>
      <c r="S7" s="29"/>
      <c r="T7" s="153" t="s">
        <v>0</v>
      </c>
      <c r="U7" s="103"/>
      <c r="V7" s="44"/>
      <c r="W7" s="103"/>
      <c r="X7" s="44"/>
      <c r="Y7" s="112"/>
      <c r="Z7" s="113"/>
      <c r="AA7" s="112"/>
      <c r="AB7" s="103"/>
      <c r="AC7" s="103"/>
      <c r="AD7" s="103"/>
      <c r="AE7" s="120"/>
      <c r="AF7" s="121"/>
      <c r="AG7" s="103"/>
      <c r="AH7" s="120"/>
      <c r="AI7" s="121"/>
      <c r="AJ7" s="103"/>
      <c r="AK7" s="44"/>
      <c r="AL7" s="103"/>
      <c r="AM7" s="44"/>
      <c r="AN7" s="103"/>
    </row>
    <row r="8" spans="1:42" ht="23.25" customHeight="1" thickTop="1" thickBot="1">
      <c r="A8" s="87"/>
      <c r="B8" s="168"/>
      <c r="C8" s="88" t="s">
        <v>6</v>
      </c>
      <c r="D8" s="16" t="s">
        <v>7</v>
      </c>
      <c r="E8" s="16" t="s">
        <v>8</v>
      </c>
      <c r="F8" s="18" t="s">
        <v>6</v>
      </c>
      <c r="G8" s="19" t="s">
        <v>7</v>
      </c>
      <c r="H8" s="17" t="s">
        <v>8</v>
      </c>
      <c r="I8" s="20"/>
      <c r="J8" s="21" t="s">
        <v>6</v>
      </c>
      <c r="K8" s="25" t="s">
        <v>7</v>
      </c>
      <c r="L8" s="21" t="s">
        <v>8</v>
      </c>
      <c r="M8" s="22" t="s">
        <v>6</v>
      </c>
      <c r="N8" s="22" t="s">
        <v>7</v>
      </c>
      <c r="O8" s="23" t="s">
        <v>8</v>
      </c>
      <c r="P8" s="76" t="e">
        <f>(T8/H9)</f>
        <v>#DIV/0!</v>
      </c>
      <c r="Q8" s="77"/>
      <c r="R8" s="83" t="e">
        <f>(O9/H9*100)</f>
        <v>#DIV/0!</v>
      </c>
      <c r="S8" s="84"/>
      <c r="T8" s="82">
        <f>SUM(Q19:Q58)</f>
        <v>0</v>
      </c>
      <c r="U8" s="110"/>
      <c r="V8" s="108"/>
      <c r="W8" s="104"/>
      <c r="X8" s="111"/>
      <c r="Y8" s="111"/>
      <c r="Z8" s="110"/>
      <c r="AA8" s="111"/>
      <c r="AB8" s="104"/>
      <c r="AC8" s="104"/>
      <c r="AD8" s="118"/>
      <c r="AE8" s="117"/>
      <c r="AF8" s="110"/>
      <c r="AG8" s="118"/>
      <c r="AH8" s="117"/>
      <c r="AI8" s="110"/>
      <c r="AJ8" s="104"/>
      <c r="AK8" s="111"/>
      <c r="AL8" s="104"/>
      <c r="AM8" s="111"/>
      <c r="AN8" s="117"/>
      <c r="AP8" s="117"/>
    </row>
    <row r="9" spans="1:42" s="10" customFormat="1" ht="23.25" customHeight="1">
      <c r="A9" s="89"/>
      <c r="B9" s="170"/>
      <c r="C9" s="169">
        <f>COUNTIFS($D$19:$D$118,"ME")</f>
        <v>0</v>
      </c>
      <c r="D9" s="165">
        <f>COUNTIFS($D$19:$D$118,"KE")</f>
        <v>0</v>
      </c>
      <c r="E9" s="165">
        <f>COUNTA(C19:C118)</f>
        <v>0</v>
      </c>
      <c r="F9" s="166">
        <f>COUNTIFS($E$19:$E$118, "&lt;&gt;",$D$19:$D$118,"ME")</f>
        <v>0</v>
      </c>
      <c r="G9" s="166">
        <f>COUNTIFS($E$19:$E$118, "&lt;&gt;",$D$19:$D$118,"KE")</f>
        <v>0</v>
      </c>
      <c r="H9" s="163">
        <f>COUNT(E19:E118)</f>
        <v>0</v>
      </c>
      <c r="I9" s="164"/>
      <c r="J9" s="159">
        <f>COUNTIFS($E$19:$E$118, "",$D$19:$D$118,"ME")</f>
        <v>0</v>
      </c>
      <c r="K9" s="160">
        <f>COUNTIFS($E$19:$E$118, "",$D$19:$D$118,"KE")</f>
        <v>0</v>
      </c>
      <c r="L9" s="161">
        <f>COUNTBLANK(E19:E118)</f>
        <v>100</v>
      </c>
      <c r="M9" s="162">
        <f>COUNTIFS($E$19:$E$118, "PASS",$D$19:$D$118,"ME")</f>
        <v>0</v>
      </c>
      <c r="N9" s="162">
        <f>COUNTIFS($T$19:$T$118, "PASS",$D$19:$D$118,"KE")</f>
        <v>0</v>
      </c>
      <c r="O9" s="162">
        <f>COUNTIFS($T$19:$T$118, "PASS")</f>
        <v>0</v>
      </c>
      <c r="P9" s="154"/>
      <c r="Q9" s="155"/>
      <c r="R9" s="156"/>
      <c r="S9" s="157"/>
      <c r="T9" s="158"/>
      <c r="U9" s="107"/>
      <c r="V9" s="107"/>
      <c r="W9" s="106"/>
      <c r="X9" s="105"/>
      <c r="Y9" s="105"/>
      <c r="Z9" s="107"/>
      <c r="AA9" s="105"/>
      <c r="AB9" s="106"/>
      <c r="AC9" s="114"/>
      <c r="AD9" s="114"/>
      <c r="AE9" s="105"/>
      <c r="AF9" s="107"/>
      <c r="AG9" s="114"/>
      <c r="AH9" s="105"/>
      <c r="AI9" s="107"/>
      <c r="AJ9" s="106"/>
      <c r="AK9" s="105"/>
      <c r="AL9" s="106"/>
      <c r="AM9" s="105"/>
      <c r="AN9" s="105"/>
      <c r="AO9" s="106"/>
      <c r="AP9" s="102"/>
    </row>
    <row r="10" spans="1:42" s="10" customFormat="1" ht="24">
      <c r="A10" s="91"/>
      <c r="B10" s="92"/>
      <c r="C10" s="99"/>
      <c r="D10" s="131"/>
      <c r="E10" s="8"/>
      <c r="F10" s="128"/>
      <c r="G10" s="128"/>
      <c r="H10" s="128"/>
      <c r="I10" s="128"/>
      <c r="J10" s="128"/>
      <c r="K10" s="131"/>
      <c r="L10" s="8"/>
      <c r="M10" s="128"/>
      <c r="N10" s="8"/>
      <c r="O10" s="128"/>
      <c r="P10" s="8"/>
      <c r="Q10" s="99"/>
      <c r="R10" s="99"/>
      <c r="S10" s="128"/>
      <c r="T10" s="128"/>
      <c r="U10" s="109"/>
      <c r="V10" s="109"/>
      <c r="W10" s="30"/>
      <c r="X10" s="102"/>
      <c r="Y10" s="102"/>
      <c r="Z10" s="109"/>
      <c r="AA10" s="102"/>
      <c r="AB10" s="30"/>
      <c r="AC10" s="115"/>
      <c r="AD10" s="115"/>
      <c r="AE10" s="102"/>
      <c r="AF10" s="109"/>
      <c r="AG10" s="115"/>
      <c r="AH10" s="102"/>
      <c r="AI10" s="109"/>
      <c r="AJ10" s="30"/>
      <c r="AK10" s="102"/>
      <c r="AL10" s="30"/>
      <c r="AM10" s="102"/>
      <c r="AN10" s="102"/>
      <c r="AP10" s="102"/>
    </row>
    <row r="11" spans="1:42" s="10" customFormat="1" ht="24">
      <c r="A11" s="97"/>
      <c r="B11" s="98"/>
      <c r="C11" s="93"/>
      <c r="D11" s="142"/>
      <c r="E11" s="143" t="s">
        <v>16</v>
      </c>
      <c r="F11" s="143" t="s">
        <v>17</v>
      </c>
      <c r="G11" s="144" t="s">
        <v>30</v>
      </c>
      <c r="H11" s="143" t="s">
        <v>20</v>
      </c>
      <c r="I11" s="143" t="s">
        <v>9</v>
      </c>
      <c r="J11" s="143" t="s">
        <v>18</v>
      </c>
      <c r="K11" s="133"/>
      <c r="L11" s="129"/>
      <c r="M11" s="126"/>
      <c r="N11" s="129"/>
      <c r="O11" s="126"/>
      <c r="P11" s="129"/>
      <c r="Q11" s="126"/>
      <c r="R11" s="129"/>
      <c r="S11" s="126"/>
      <c r="T11" s="126"/>
      <c r="U11" s="107"/>
      <c r="V11" s="105"/>
      <c r="W11" s="106"/>
      <c r="X11" s="105"/>
      <c r="Y11" s="105"/>
      <c r="Z11" s="107"/>
      <c r="AA11" s="105"/>
      <c r="AB11" s="106"/>
      <c r="AC11" s="114"/>
      <c r="AD11" s="114"/>
      <c r="AE11" s="105"/>
      <c r="AF11" s="107"/>
      <c r="AG11" s="114"/>
      <c r="AH11" s="105"/>
      <c r="AI11" s="107"/>
      <c r="AJ11" s="106"/>
      <c r="AK11" s="105"/>
      <c r="AL11" s="106"/>
      <c r="AM11" s="105"/>
      <c r="AN11" s="105"/>
      <c r="AP11" s="102"/>
    </row>
    <row r="12" spans="1:42" s="10" customFormat="1" ht="24">
      <c r="A12" s="91"/>
      <c r="B12" s="94"/>
      <c r="C12" s="129"/>
      <c r="D12" s="135" t="s">
        <v>25</v>
      </c>
      <c r="E12" s="146">
        <f>COUNTIF($F$19:$F$118, "A")</f>
        <v>0</v>
      </c>
      <c r="F12" s="140">
        <f>COUNTIF($H$19:$H$118, "A")</f>
        <v>0</v>
      </c>
      <c r="G12" s="147">
        <f>COUNTIF($J$19:$J$118, "A")</f>
        <v>0</v>
      </c>
      <c r="H12" s="140">
        <f>COUNTIF($L$19:$L$118, "A")</f>
        <v>0</v>
      </c>
      <c r="I12" s="146">
        <f>COUNTIF($N$19:$N$118, "A")</f>
        <v>0</v>
      </c>
      <c r="J12" s="145">
        <f>COUNTIF($P$19:$P$118, "A")</f>
        <v>0</v>
      </c>
      <c r="K12" s="93"/>
      <c r="L12" s="125"/>
      <c r="M12" s="126"/>
      <c r="N12" s="129"/>
      <c r="O12" s="126"/>
      <c r="P12" s="93"/>
      <c r="Q12" s="99"/>
      <c r="R12" s="130"/>
      <c r="S12" s="99"/>
      <c r="T12" s="131"/>
      <c r="U12" s="109"/>
      <c r="V12" s="109"/>
      <c r="W12" s="30"/>
      <c r="X12" s="102"/>
      <c r="Y12" s="102"/>
      <c r="Z12" s="109"/>
      <c r="AA12" s="102"/>
      <c r="AB12" s="30"/>
      <c r="AC12" s="115"/>
      <c r="AD12" s="115"/>
      <c r="AE12" s="102"/>
      <c r="AF12" s="109"/>
      <c r="AG12" s="115"/>
      <c r="AH12" s="102"/>
      <c r="AI12" s="109"/>
      <c r="AJ12" s="30"/>
      <c r="AK12" s="102"/>
      <c r="AL12" s="30"/>
      <c r="AM12" s="102"/>
      <c r="AN12" s="102"/>
      <c r="AP12" s="102"/>
    </row>
    <row r="13" spans="1:42" s="10" customFormat="1" ht="24">
      <c r="A13" s="97"/>
      <c r="B13" s="95"/>
      <c r="C13" s="8" t="s">
        <v>24</v>
      </c>
      <c r="D13" s="141" t="s">
        <v>26</v>
      </c>
      <c r="E13" s="147">
        <f>COUNTIF($F$19:$F$118, "B")</f>
        <v>0</v>
      </c>
      <c r="F13" s="150">
        <f>COUNTIF($H$19:$H$118, "B")</f>
        <v>0</v>
      </c>
      <c r="G13" s="147">
        <f>COUNTIF($J$19:$J$118, "B")</f>
        <v>0</v>
      </c>
      <c r="H13" s="150">
        <f>COUNTIF($L$19:$L$118, "B")</f>
        <v>0</v>
      </c>
      <c r="I13" s="147">
        <f>COUNTIF($N$19:$N$118, "B")</f>
        <v>0</v>
      </c>
      <c r="J13" s="138">
        <f>COUNTIF($P$19:$P$118, "B")</f>
        <v>0</v>
      </c>
      <c r="K13" s="133"/>
      <c r="L13" s="8"/>
      <c r="M13" s="128" t="s">
        <v>24</v>
      </c>
      <c r="N13" s="8"/>
      <c r="O13" s="128" t="s">
        <v>24</v>
      </c>
      <c r="P13" s="8"/>
      <c r="Q13" s="126"/>
      <c r="R13" s="8"/>
      <c r="S13" s="128"/>
      <c r="T13" s="8"/>
      <c r="U13" s="101"/>
      <c r="V13" s="105"/>
      <c r="W13" s="106"/>
      <c r="X13" s="105"/>
      <c r="Y13" s="105"/>
      <c r="Z13" s="107"/>
      <c r="AA13" s="105"/>
      <c r="AB13" s="106"/>
      <c r="AC13" s="114"/>
      <c r="AD13" s="114"/>
      <c r="AE13" s="105"/>
      <c r="AF13" s="107"/>
      <c r="AG13" s="114"/>
      <c r="AH13" s="105"/>
      <c r="AI13" s="107"/>
      <c r="AJ13" s="106"/>
      <c r="AK13" s="105"/>
      <c r="AL13" s="106"/>
      <c r="AM13" s="105"/>
      <c r="AN13" s="105"/>
      <c r="AP13" s="102"/>
    </row>
    <row r="14" spans="1:42" s="10" customFormat="1" ht="24">
      <c r="A14" s="91"/>
      <c r="B14" s="94"/>
      <c r="C14" s="129"/>
      <c r="D14" s="139" t="s">
        <v>27</v>
      </c>
      <c r="E14" s="148">
        <f>COUNTIF($F$19:$F$118, "C")</f>
        <v>0</v>
      </c>
      <c r="F14" s="140">
        <f>COUNTIF($H$19:$H$118, "C")</f>
        <v>0</v>
      </c>
      <c r="G14" s="148">
        <f>COUNTIF($P$19:$P$118, "C")</f>
        <v>0</v>
      </c>
      <c r="H14" s="140">
        <f>COUNTIF($L$19:$L$118, "C")</f>
        <v>0</v>
      </c>
      <c r="I14" s="148">
        <f>COUNTIF($N$19:$N$118, "C")</f>
        <v>0</v>
      </c>
      <c r="J14" s="145">
        <f>COUNTIF($P$19:$P$118, "C")</f>
        <v>0</v>
      </c>
      <c r="K14" s="93"/>
      <c r="L14" s="93"/>
      <c r="M14" s="126"/>
      <c r="N14" s="129"/>
      <c r="O14" s="126"/>
      <c r="P14" s="132"/>
      <c r="Q14" s="128"/>
      <c r="R14" s="129"/>
      <c r="S14" s="125"/>
      <c r="T14" s="125"/>
      <c r="U14" s="105"/>
      <c r="V14" s="109"/>
      <c r="W14" s="30"/>
      <c r="X14" s="102"/>
      <c r="Y14" s="102"/>
      <c r="Z14" s="109"/>
      <c r="AA14" s="102"/>
      <c r="AB14" s="30"/>
      <c r="AC14" s="115"/>
      <c r="AD14" s="115"/>
      <c r="AE14" s="102"/>
      <c r="AF14" s="109"/>
      <c r="AG14" s="115"/>
      <c r="AH14" s="102"/>
      <c r="AI14" s="109"/>
      <c r="AJ14" s="30"/>
      <c r="AK14" s="102"/>
      <c r="AL14" s="30"/>
      <c r="AM14" s="102"/>
      <c r="AN14" s="102"/>
      <c r="AP14" s="102"/>
    </row>
    <row r="15" spans="1:42" s="10" customFormat="1" ht="24">
      <c r="A15" s="97"/>
      <c r="B15" s="95"/>
      <c r="C15" s="8"/>
      <c r="D15" s="137" t="s">
        <v>28</v>
      </c>
      <c r="E15" s="147">
        <f>COUNTIF($F$19:$F$118, "D")</f>
        <v>0</v>
      </c>
      <c r="F15" s="150">
        <f>COUNTIF($H$19:$H$118, "D")</f>
        <v>0</v>
      </c>
      <c r="G15" s="147">
        <f>COUNTIF($J$19:$J$118, "D")</f>
        <v>0</v>
      </c>
      <c r="H15" s="150">
        <f>COUNTIF($L$19:$L$118, "D")</f>
        <v>0</v>
      </c>
      <c r="I15" s="147">
        <f>COUNTIF($N$19:$N$118, "D")</f>
        <v>0</v>
      </c>
      <c r="J15" s="138">
        <f>COUNTIF($P$19:$P$118, "D")</f>
        <v>0</v>
      </c>
      <c r="K15" s="133"/>
      <c r="L15" s="8"/>
      <c r="M15" s="99"/>
      <c r="N15" s="133"/>
      <c r="O15" s="128"/>
      <c r="P15" s="125"/>
      <c r="Q15" s="126"/>
      <c r="R15" s="8"/>
      <c r="S15" s="124"/>
      <c r="T15" s="124"/>
      <c r="U15" s="127"/>
      <c r="V15" s="122" t="s">
        <v>24</v>
      </c>
      <c r="W15" s="106"/>
      <c r="X15" s="105"/>
      <c r="Y15" s="105"/>
      <c r="Z15" s="107"/>
      <c r="AA15" s="105"/>
      <c r="AB15" s="106"/>
      <c r="AC15" s="114"/>
      <c r="AD15" s="114"/>
      <c r="AE15" s="105"/>
      <c r="AF15" s="107"/>
      <c r="AG15" s="114"/>
      <c r="AH15" s="105"/>
      <c r="AI15" s="107"/>
      <c r="AJ15" s="106"/>
      <c r="AK15" s="105"/>
      <c r="AL15" s="106"/>
      <c r="AM15" s="105"/>
      <c r="AN15" s="105"/>
      <c r="AP15" s="102"/>
    </row>
    <row r="16" spans="1:42" s="10" customFormat="1" ht="24">
      <c r="A16" s="91"/>
      <c r="B16" s="94"/>
      <c r="C16" s="129"/>
      <c r="D16" s="136" t="s">
        <v>29</v>
      </c>
      <c r="E16" s="149">
        <f>COUNTIF($F$19:$F$118, "E")</f>
        <v>100</v>
      </c>
      <c r="F16" s="151">
        <f>COUNTIF($H$19:$H$118, "E")</f>
        <v>100</v>
      </c>
      <c r="G16" s="149">
        <f>COUNTIF($J$19:$J$118, "E")</f>
        <v>100</v>
      </c>
      <c r="H16" s="151">
        <f>COUNTIF($L$19:$L$118, "E")</f>
        <v>100</v>
      </c>
      <c r="I16" s="149">
        <f>COUNTIF($N$19:$N$118, "E")</f>
        <v>100</v>
      </c>
      <c r="J16" s="152">
        <f>COUNTIF($P$19:$P$118, "E")</f>
        <v>100</v>
      </c>
      <c r="K16" s="93"/>
      <c r="L16" s="93"/>
      <c r="M16" s="125"/>
      <c r="N16" s="126"/>
      <c r="O16" s="126"/>
      <c r="P16" s="126"/>
      <c r="Q16" s="129"/>
      <c r="R16" s="126"/>
      <c r="S16" s="125"/>
      <c r="T16" s="126"/>
      <c r="U16" s="102"/>
      <c r="V16" s="109"/>
      <c r="W16" s="30"/>
      <c r="X16" s="102"/>
      <c r="Y16" s="102"/>
      <c r="Z16" s="109"/>
      <c r="AA16" s="102"/>
      <c r="AB16" s="30"/>
      <c r="AC16" s="115"/>
      <c r="AD16" s="115"/>
      <c r="AE16" s="102"/>
      <c r="AF16" s="109"/>
      <c r="AG16" s="115"/>
      <c r="AH16" s="102"/>
      <c r="AI16" s="109"/>
      <c r="AJ16" s="30"/>
      <c r="AK16" s="102"/>
      <c r="AL16" s="30"/>
      <c r="AM16" s="102"/>
      <c r="AN16" s="102"/>
      <c r="AP16" s="102"/>
    </row>
    <row r="17" spans="1:42" s="10" customFormat="1" ht="24">
      <c r="A17" s="85"/>
      <c r="B17" s="96"/>
      <c r="C17" s="8"/>
      <c r="D17" s="27"/>
      <c r="E17" s="8"/>
      <c r="F17" s="8"/>
      <c r="G17" s="8"/>
      <c r="H17" s="8"/>
      <c r="I17" s="8"/>
      <c r="J17" s="8"/>
      <c r="K17" s="134"/>
      <c r="L17" s="9"/>
      <c r="M17" s="100"/>
      <c r="N17" s="99"/>
      <c r="O17" s="99"/>
      <c r="P17" s="99"/>
      <c r="Q17" s="9"/>
      <c r="R17" s="99"/>
      <c r="S17" s="9"/>
      <c r="T17" s="100"/>
      <c r="U17" s="105"/>
      <c r="V17" s="107"/>
      <c r="W17" s="106"/>
      <c r="X17" s="105"/>
      <c r="Y17" s="105"/>
      <c r="Z17" s="107"/>
      <c r="AA17" s="105"/>
      <c r="AB17" s="106"/>
      <c r="AC17" s="114"/>
      <c r="AD17" s="114"/>
      <c r="AE17" s="105"/>
      <c r="AF17" s="107"/>
      <c r="AG17" s="114"/>
      <c r="AH17" s="105"/>
      <c r="AI17" s="107"/>
      <c r="AJ17" s="106"/>
      <c r="AK17" s="105"/>
      <c r="AL17" s="106"/>
      <c r="AM17" s="105"/>
      <c r="AN17" s="105"/>
      <c r="AP17" s="102"/>
    </row>
    <row r="18" spans="1:42">
      <c r="A18" s="2"/>
      <c r="B18" s="7" t="s">
        <v>14</v>
      </c>
      <c r="C18" s="6" t="s">
        <v>15</v>
      </c>
      <c r="D18" s="7" t="s">
        <v>21</v>
      </c>
      <c r="E18" s="26" t="s">
        <v>16</v>
      </c>
      <c r="F18" s="7" t="s">
        <v>13</v>
      </c>
      <c r="G18" s="7" t="s">
        <v>17</v>
      </c>
      <c r="H18" s="7" t="s">
        <v>13</v>
      </c>
      <c r="I18" s="26" t="s">
        <v>30</v>
      </c>
      <c r="J18" s="6" t="s">
        <v>13</v>
      </c>
      <c r="K18" s="7" t="s">
        <v>20</v>
      </c>
      <c r="L18" s="7" t="s">
        <v>13</v>
      </c>
      <c r="M18" s="7" t="s">
        <v>9</v>
      </c>
      <c r="N18" s="7" t="s">
        <v>13</v>
      </c>
      <c r="O18" s="7" t="s">
        <v>18</v>
      </c>
      <c r="P18" s="7" t="s">
        <v>13</v>
      </c>
      <c r="Q18" s="7" t="s">
        <v>0</v>
      </c>
      <c r="R18" s="7" t="s">
        <v>12</v>
      </c>
      <c r="S18" s="7" t="s">
        <v>13</v>
      </c>
      <c r="T18" s="31" t="s">
        <v>19</v>
      </c>
      <c r="U18" s="123"/>
      <c r="V18" s="110"/>
      <c r="X18" s="112"/>
      <c r="Y18" s="111"/>
      <c r="Z18" s="110"/>
      <c r="AA18" s="111"/>
      <c r="AC18" s="116"/>
      <c r="AD18" s="119"/>
      <c r="AE18" s="112"/>
      <c r="AF18" s="113"/>
      <c r="AH18" s="119"/>
      <c r="AI18" s="113"/>
      <c r="AK18" s="111"/>
      <c r="AM18" s="112"/>
      <c r="AP18" s="112"/>
    </row>
    <row r="19" spans="1:42">
      <c r="B19" s="36">
        <v>1</v>
      </c>
      <c r="C19" s="39"/>
      <c r="D19" s="47"/>
      <c r="E19" s="48"/>
      <c r="F19" s="49" t="str">
        <f>IF(E19&gt;=81,"A",IF(E19&gt;=61,"B",IF(E19&gt;=41,"C",IF(E19&gt;=21,"D",IF(E19&gt;=0,"E")))))</f>
        <v>E</v>
      </c>
      <c r="G19" s="47"/>
      <c r="H19" s="49" t="str">
        <f>IF(G19&gt;=81,"A",IF(G19&gt;=61,"B",IF(G19&gt;=41,"C",IF(G19&gt;=21,"D",IF(G19&gt;=0,"E")))))</f>
        <v>E</v>
      </c>
      <c r="I19" s="47"/>
      <c r="J19" s="49" t="str">
        <f>IF(I19&gt;=81,"A",IF(I19&gt;=61,"B",IF(I19&gt;=41,"C",IF(I19&gt;=21,"D",IF(I19&gt;=0,"E")))))</f>
        <v>E</v>
      </c>
      <c r="K19" s="47"/>
      <c r="L19" s="49" t="str">
        <f>IF(K19&gt;=81,"A",IF(K19&gt;=61,"B",IF(K19&gt;=41,"C",IF(K19&gt;=21,"D",IF(K19&gt;=0,"E")))))</f>
        <v>E</v>
      </c>
      <c r="M19" s="47"/>
      <c r="N19" s="49" t="str">
        <f>IF(M19&gt;=81,"A",IF(M19&gt;=61,"B",IF(M19&gt;=41,"C",IF(M19&gt;=21,"D",IF(M19&gt;=0,"E")))))</f>
        <v>E</v>
      </c>
      <c r="O19" s="47"/>
      <c r="P19" s="49" t="str">
        <f>IF(O19&gt;=81,"A",IF(O19&gt;=61,"B",IF(O19&gt;=41,"C",IF(O19&gt;=21,"D",IF(O19&gt;=0,"E")))))</f>
        <v>E</v>
      </c>
      <c r="Q19" s="47">
        <f t="shared" ref="Q19:Q50" si="0">SUM(E19:O19)</f>
        <v>0</v>
      </c>
      <c r="R19" s="52">
        <f>(Q19/6)</f>
        <v>0</v>
      </c>
      <c r="S19" s="50" t="str">
        <f>IF(Q19&gt;=486,"A",IF(Q19&gt;=366,"B",IF(Q19&gt;=246,"C",IF(Q19&gt;=126,"D",IF(Q19&gt;=0,"E")))))</f>
        <v>E</v>
      </c>
      <c r="T19" s="51" t="str">
        <f>IF(Q19&gt;=600,"PASS",IF(Q19&gt;=186,"PASS",IF(Q19&gt;=126,"PASS",IF(Q19&gt;=125,"FAIL",IF(Q19&gt;=0,"FAIL")))))</f>
        <v>FAIL</v>
      </c>
      <c r="V19" s="110"/>
      <c r="Z19" s="110"/>
      <c r="AA19" s="111"/>
      <c r="AC19" s="111"/>
      <c r="AK19" s="112"/>
    </row>
    <row r="20" spans="1:42">
      <c r="B20" s="36">
        <v>2</v>
      </c>
      <c r="C20" s="38"/>
      <c r="D20" s="47"/>
      <c r="E20" s="47"/>
      <c r="F20" s="49" t="str">
        <f t="shared" ref="F20:F83" si="1">IF(E20&gt;=81,"A",IF(E20&gt;=61,"B",IF(E20&gt;=41,"C",IF(E20&gt;=21,"D",IF(E20&gt;=0,"E")))))</f>
        <v>E</v>
      </c>
      <c r="G20" s="47"/>
      <c r="H20" s="49" t="str">
        <f t="shared" ref="H20:H83" si="2">IF(G20&gt;=81,"A",IF(G20&gt;=61,"B",IF(G20&gt;=41,"C",IF(G20&gt;=21,"D",IF(G20&gt;=0,"E")))))</f>
        <v>E</v>
      </c>
      <c r="I20" s="47"/>
      <c r="J20" s="49" t="str">
        <f t="shared" ref="J20:J83" si="3">IF(I20&gt;=81,"A",IF(I20&gt;=61,"B",IF(I20&gt;=41,"C",IF(I20&gt;=21,"D",IF(I20&gt;=0,"E")))))</f>
        <v>E</v>
      </c>
      <c r="K20" s="47"/>
      <c r="L20" s="49" t="str">
        <f t="shared" ref="L20:L83" si="4">IF(K20&gt;=81,"A",IF(K20&gt;=61,"B",IF(K20&gt;=41,"C",IF(K20&gt;=21,"D",IF(K20&gt;=0,"E")))))</f>
        <v>E</v>
      </c>
      <c r="M20" s="47"/>
      <c r="N20" s="49" t="str">
        <f t="shared" ref="N20:N83" si="5">IF(M20&gt;=81,"A",IF(M20&gt;=61,"B",IF(M20&gt;=41,"C",IF(M20&gt;=21,"D",IF(M20&gt;=0,"E")))))</f>
        <v>E</v>
      </c>
      <c r="O20" s="47"/>
      <c r="P20" s="49" t="str">
        <f t="shared" ref="P20:P83" si="6">IF(O20&gt;=81,"A",IF(O20&gt;=61,"B",IF(O20&gt;=41,"C",IF(O20&gt;=21,"D",IF(O20&gt;=0,"E")))))</f>
        <v>E</v>
      </c>
      <c r="Q20" s="47">
        <f t="shared" si="0"/>
        <v>0</v>
      </c>
      <c r="R20" s="52">
        <f>(Q20/6)</f>
        <v>0</v>
      </c>
      <c r="S20" s="53" t="str">
        <f t="shared" ref="S20:S83" si="7">IF(Q20&gt;=486,"A",IF(Q20&gt;=366,"B",IF(Q20&gt;=246,"C",IF(Q20&gt;=126,"D",IF(Q20&gt;=0,"E")))))</f>
        <v>E</v>
      </c>
      <c r="T20" s="51" t="str">
        <f t="shared" ref="T20:T83" si="8">IF(Q20&gt;=600,"PASS",IF(Q20&gt;=186,"PASS",IF(Q20&gt;=126,"PASS",IF(Q20&gt;=125,"FAIL",IF(Q20&gt;=0,"FAIL")))))</f>
        <v>FAIL</v>
      </c>
      <c r="Z20" s="110"/>
      <c r="AC20" s="112"/>
    </row>
    <row r="21" spans="1:42">
      <c r="A21" s="3"/>
      <c r="B21" s="36">
        <v>3</v>
      </c>
      <c r="C21" s="40"/>
      <c r="D21" s="47"/>
      <c r="E21" s="47"/>
      <c r="F21" s="49" t="str">
        <f t="shared" si="1"/>
        <v>E</v>
      </c>
      <c r="G21" s="47"/>
      <c r="H21" s="49" t="str">
        <f t="shared" si="2"/>
        <v>E</v>
      </c>
      <c r="I21" s="47"/>
      <c r="J21" s="49" t="str">
        <f t="shared" si="3"/>
        <v>E</v>
      </c>
      <c r="K21" s="47"/>
      <c r="L21" s="49" t="str">
        <f t="shared" si="4"/>
        <v>E</v>
      </c>
      <c r="M21" s="47"/>
      <c r="N21" s="49" t="str">
        <f t="shared" si="5"/>
        <v>E</v>
      </c>
      <c r="O21" s="47"/>
      <c r="P21" s="49" t="str">
        <f t="shared" si="6"/>
        <v>E</v>
      </c>
      <c r="Q21" s="47">
        <f t="shared" si="0"/>
        <v>0</v>
      </c>
      <c r="R21" s="47">
        <f t="shared" ref="R21:R84" si="9">(Q21/6)</f>
        <v>0</v>
      </c>
      <c r="S21" s="53" t="str">
        <f t="shared" si="7"/>
        <v>E</v>
      </c>
      <c r="T21" s="51" t="str">
        <f t="shared" si="8"/>
        <v>FAIL</v>
      </c>
    </row>
    <row r="22" spans="1:42">
      <c r="A22" s="3"/>
      <c r="B22" s="36">
        <v>4</v>
      </c>
      <c r="C22" s="38"/>
      <c r="D22" s="47"/>
      <c r="E22" s="47"/>
      <c r="F22" s="49" t="str">
        <f t="shared" si="1"/>
        <v>E</v>
      </c>
      <c r="G22" s="47"/>
      <c r="H22" s="49" t="str">
        <f t="shared" si="2"/>
        <v>E</v>
      </c>
      <c r="I22" s="47"/>
      <c r="J22" s="49" t="str">
        <f t="shared" si="3"/>
        <v>E</v>
      </c>
      <c r="K22" s="47"/>
      <c r="L22" s="49" t="str">
        <f t="shared" si="4"/>
        <v>E</v>
      </c>
      <c r="M22" s="47"/>
      <c r="N22" s="49" t="str">
        <f t="shared" si="5"/>
        <v>E</v>
      </c>
      <c r="O22" s="47"/>
      <c r="P22" s="49" t="str">
        <f t="shared" si="6"/>
        <v>E</v>
      </c>
      <c r="Q22" s="47">
        <f t="shared" si="0"/>
        <v>0</v>
      </c>
      <c r="R22" s="47">
        <f t="shared" si="9"/>
        <v>0</v>
      </c>
      <c r="S22" s="53" t="str">
        <f t="shared" si="7"/>
        <v>E</v>
      </c>
      <c r="T22" s="51" t="str">
        <f t="shared" si="8"/>
        <v>FAIL</v>
      </c>
    </row>
    <row r="23" spans="1:42">
      <c r="A23" s="3"/>
      <c r="B23" s="36">
        <v>5</v>
      </c>
      <c r="C23" s="40"/>
      <c r="D23" s="47"/>
      <c r="E23" s="47"/>
      <c r="F23" s="49" t="str">
        <f t="shared" si="1"/>
        <v>E</v>
      </c>
      <c r="G23" s="47"/>
      <c r="H23" s="49" t="str">
        <f t="shared" si="2"/>
        <v>E</v>
      </c>
      <c r="I23" s="47"/>
      <c r="J23" s="49" t="str">
        <f t="shared" si="3"/>
        <v>E</v>
      </c>
      <c r="K23" s="47"/>
      <c r="L23" s="49" t="str">
        <f t="shared" si="4"/>
        <v>E</v>
      </c>
      <c r="M23" s="47"/>
      <c r="N23" s="49" t="str">
        <f t="shared" si="5"/>
        <v>E</v>
      </c>
      <c r="O23" s="47"/>
      <c r="P23" s="49" t="str">
        <f t="shared" si="6"/>
        <v>E</v>
      </c>
      <c r="Q23" s="47">
        <f t="shared" si="0"/>
        <v>0</v>
      </c>
      <c r="R23" s="47">
        <f t="shared" si="9"/>
        <v>0</v>
      </c>
      <c r="S23" s="53" t="str">
        <f t="shared" si="7"/>
        <v>E</v>
      </c>
      <c r="T23" s="51" t="str">
        <f t="shared" si="8"/>
        <v>FAIL</v>
      </c>
    </row>
    <row r="24" spans="1:42">
      <c r="A24" s="3"/>
      <c r="B24" s="36">
        <v>6</v>
      </c>
      <c r="C24" s="37"/>
      <c r="D24" s="47"/>
      <c r="E24" s="47"/>
      <c r="F24" s="49" t="str">
        <f t="shared" si="1"/>
        <v>E</v>
      </c>
      <c r="G24" s="47"/>
      <c r="H24" s="49" t="str">
        <f t="shared" si="2"/>
        <v>E</v>
      </c>
      <c r="I24" s="47"/>
      <c r="J24" s="49" t="str">
        <f t="shared" si="3"/>
        <v>E</v>
      </c>
      <c r="K24" s="47"/>
      <c r="L24" s="49" t="str">
        <f t="shared" si="4"/>
        <v>E</v>
      </c>
      <c r="M24" s="47"/>
      <c r="N24" s="49" t="str">
        <f t="shared" si="5"/>
        <v>E</v>
      </c>
      <c r="O24" s="47"/>
      <c r="P24" s="49" t="str">
        <f t="shared" si="6"/>
        <v>E</v>
      </c>
      <c r="Q24" s="47">
        <f t="shared" si="0"/>
        <v>0</v>
      </c>
      <c r="R24" s="47">
        <f t="shared" si="9"/>
        <v>0</v>
      </c>
      <c r="S24" s="53" t="str">
        <f t="shared" si="7"/>
        <v>E</v>
      </c>
      <c r="T24" s="51" t="str">
        <f t="shared" si="8"/>
        <v>FAIL</v>
      </c>
    </row>
    <row r="25" spans="1:42">
      <c r="A25" s="3"/>
      <c r="B25" s="36">
        <v>7</v>
      </c>
      <c r="C25" s="41"/>
      <c r="D25" s="47"/>
      <c r="E25" s="47"/>
      <c r="F25" s="49" t="str">
        <f t="shared" si="1"/>
        <v>E</v>
      </c>
      <c r="G25" s="47"/>
      <c r="H25" s="49" t="str">
        <f t="shared" si="2"/>
        <v>E</v>
      </c>
      <c r="I25" s="47"/>
      <c r="J25" s="49" t="str">
        <f t="shared" si="3"/>
        <v>E</v>
      </c>
      <c r="K25" s="47"/>
      <c r="L25" s="49" t="str">
        <f t="shared" si="4"/>
        <v>E</v>
      </c>
      <c r="M25" s="47"/>
      <c r="N25" s="49" t="str">
        <f t="shared" si="5"/>
        <v>E</v>
      </c>
      <c r="O25" s="47"/>
      <c r="P25" s="49" t="str">
        <f t="shared" si="6"/>
        <v>E</v>
      </c>
      <c r="Q25" s="47">
        <f t="shared" si="0"/>
        <v>0</v>
      </c>
      <c r="R25" s="47">
        <f t="shared" si="9"/>
        <v>0</v>
      </c>
      <c r="S25" s="54" t="str">
        <f t="shared" si="7"/>
        <v>E</v>
      </c>
      <c r="T25" s="55" t="str">
        <f t="shared" si="8"/>
        <v>FAIL</v>
      </c>
    </row>
    <row r="26" spans="1:42">
      <c r="A26" s="3"/>
      <c r="B26" s="36">
        <v>8</v>
      </c>
      <c r="C26" s="37"/>
      <c r="D26" s="47"/>
      <c r="E26" s="47"/>
      <c r="F26" s="49" t="str">
        <f t="shared" si="1"/>
        <v>E</v>
      </c>
      <c r="G26" s="47"/>
      <c r="H26" s="49" t="str">
        <f t="shared" si="2"/>
        <v>E</v>
      </c>
      <c r="I26" s="47"/>
      <c r="J26" s="49" t="str">
        <f t="shared" si="3"/>
        <v>E</v>
      </c>
      <c r="K26" s="47"/>
      <c r="L26" s="49" t="str">
        <f t="shared" si="4"/>
        <v>E</v>
      </c>
      <c r="M26" s="47"/>
      <c r="N26" s="49" t="str">
        <f t="shared" si="5"/>
        <v>E</v>
      </c>
      <c r="O26" s="47"/>
      <c r="P26" s="49" t="str">
        <f t="shared" si="6"/>
        <v>E</v>
      </c>
      <c r="Q26" s="47">
        <f t="shared" si="0"/>
        <v>0</v>
      </c>
      <c r="R26" s="47">
        <f t="shared" si="9"/>
        <v>0</v>
      </c>
      <c r="S26" s="53" t="str">
        <f t="shared" si="7"/>
        <v>E</v>
      </c>
      <c r="T26" s="51" t="str">
        <f t="shared" si="8"/>
        <v>FAIL</v>
      </c>
    </row>
    <row r="27" spans="1:42">
      <c r="A27" s="3"/>
      <c r="B27" s="36">
        <v>9</v>
      </c>
      <c r="C27" s="41"/>
      <c r="D27" s="47"/>
      <c r="E27" s="47"/>
      <c r="F27" s="49" t="str">
        <f t="shared" si="1"/>
        <v>E</v>
      </c>
      <c r="G27" s="47"/>
      <c r="H27" s="49" t="str">
        <f t="shared" si="2"/>
        <v>E</v>
      </c>
      <c r="I27" s="47"/>
      <c r="J27" s="49" t="str">
        <f t="shared" si="3"/>
        <v>E</v>
      </c>
      <c r="K27" s="47"/>
      <c r="L27" s="49" t="str">
        <f t="shared" si="4"/>
        <v>E</v>
      </c>
      <c r="M27" s="47"/>
      <c r="N27" s="49" t="str">
        <f t="shared" si="5"/>
        <v>E</v>
      </c>
      <c r="O27" s="47"/>
      <c r="P27" s="49" t="str">
        <f t="shared" si="6"/>
        <v>E</v>
      </c>
      <c r="Q27" s="47">
        <f t="shared" si="0"/>
        <v>0</v>
      </c>
      <c r="R27" s="47">
        <f t="shared" si="9"/>
        <v>0</v>
      </c>
      <c r="S27" s="54" t="str">
        <f t="shared" si="7"/>
        <v>E</v>
      </c>
      <c r="T27" s="55" t="str">
        <f t="shared" si="8"/>
        <v>FAIL</v>
      </c>
    </row>
    <row r="28" spans="1:42">
      <c r="A28" s="3"/>
      <c r="B28" s="36">
        <v>10</v>
      </c>
      <c r="C28" s="37"/>
      <c r="D28" s="47"/>
      <c r="E28" s="47"/>
      <c r="F28" s="49" t="str">
        <f t="shared" si="1"/>
        <v>E</v>
      </c>
      <c r="G28" s="47"/>
      <c r="H28" s="49" t="str">
        <f t="shared" si="2"/>
        <v>E</v>
      </c>
      <c r="I28" s="47"/>
      <c r="J28" s="49" t="str">
        <f t="shared" si="3"/>
        <v>E</v>
      </c>
      <c r="K28" s="47"/>
      <c r="L28" s="49" t="str">
        <f t="shared" si="4"/>
        <v>E</v>
      </c>
      <c r="M28" s="47"/>
      <c r="N28" s="49" t="str">
        <f t="shared" si="5"/>
        <v>E</v>
      </c>
      <c r="O28" s="47"/>
      <c r="P28" s="49" t="str">
        <f t="shared" si="6"/>
        <v>E</v>
      </c>
      <c r="Q28" s="47">
        <f t="shared" si="0"/>
        <v>0</v>
      </c>
      <c r="R28" s="47">
        <f t="shared" si="9"/>
        <v>0</v>
      </c>
      <c r="S28" s="53" t="str">
        <f t="shared" si="7"/>
        <v>E</v>
      </c>
      <c r="T28" s="51" t="str">
        <f t="shared" si="8"/>
        <v>FAIL</v>
      </c>
    </row>
    <row r="29" spans="1:42">
      <c r="A29" s="3"/>
      <c r="B29" s="36">
        <v>11</v>
      </c>
      <c r="C29" s="41"/>
      <c r="D29" s="47"/>
      <c r="E29" s="47"/>
      <c r="F29" s="49" t="str">
        <f t="shared" si="1"/>
        <v>E</v>
      </c>
      <c r="G29" s="47"/>
      <c r="H29" s="49" t="str">
        <f t="shared" si="2"/>
        <v>E</v>
      </c>
      <c r="I29" s="47"/>
      <c r="J29" s="49" t="str">
        <f t="shared" si="3"/>
        <v>E</v>
      </c>
      <c r="K29" s="47"/>
      <c r="L29" s="49" t="str">
        <f t="shared" si="4"/>
        <v>E</v>
      </c>
      <c r="M29" s="47"/>
      <c r="N29" s="49" t="str">
        <f t="shared" si="5"/>
        <v>E</v>
      </c>
      <c r="O29" s="47"/>
      <c r="P29" s="49" t="str">
        <f t="shared" si="6"/>
        <v>E</v>
      </c>
      <c r="Q29" s="47">
        <f t="shared" si="0"/>
        <v>0</v>
      </c>
      <c r="R29" s="47">
        <f t="shared" si="9"/>
        <v>0</v>
      </c>
      <c r="S29" s="53" t="str">
        <f t="shared" si="7"/>
        <v>E</v>
      </c>
      <c r="T29" s="51" t="str">
        <f t="shared" si="8"/>
        <v>FAIL</v>
      </c>
    </row>
    <row r="30" spans="1:42">
      <c r="A30" s="3"/>
      <c r="B30" s="36">
        <v>12</v>
      </c>
      <c r="C30" s="37"/>
      <c r="D30" s="47"/>
      <c r="E30" s="47"/>
      <c r="F30" s="49" t="str">
        <f t="shared" si="1"/>
        <v>E</v>
      </c>
      <c r="G30" s="47"/>
      <c r="H30" s="49" t="str">
        <f t="shared" si="2"/>
        <v>E</v>
      </c>
      <c r="I30" s="47"/>
      <c r="J30" s="49" t="str">
        <f t="shared" si="3"/>
        <v>E</v>
      </c>
      <c r="K30" s="47"/>
      <c r="L30" s="49" t="str">
        <f t="shared" si="4"/>
        <v>E</v>
      </c>
      <c r="M30" s="47"/>
      <c r="N30" s="49" t="str">
        <f t="shared" si="5"/>
        <v>E</v>
      </c>
      <c r="O30" s="47"/>
      <c r="P30" s="49" t="str">
        <f t="shared" si="6"/>
        <v>E</v>
      </c>
      <c r="Q30" s="47">
        <f t="shared" si="0"/>
        <v>0</v>
      </c>
      <c r="R30" s="47">
        <f t="shared" si="9"/>
        <v>0</v>
      </c>
      <c r="S30" s="53" t="str">
        <f t="shared" si="7"/>
        <v>E</v>
      </c>
      <c r="T30" s="51" t="str">
        <f t="shared" si="8"/>
        <v>FAIL</v>
      </c>
    </row>
    <row r="31" spans="1:42">
      <c r="A31" s="4"/>
      <c r="B31" s="36">
        <v>13</v>
      </c>
      <c r="C31" s="41"/>
      <c r="D31" s="47"/>
      <c r="E31" s="47"/>
      <c r="F31" s="49" t="str">
        <f t="shared" si="1"/>
        <v>E</v>
      </c>
      <c r="G31" s="47"/>
      <c r="H31" s="49" t="str">
        <f t="shared" si="2"/>
        <v>E</v>
      </c>
      <c r="I31" s="47"/>
      <c r="J31" s="49" t="str">
        <f t="shared" si="3"/>
        <v>E</v>
      </c>
      <c r="K31" s="47"/>
      <c r="L31" s="49" t="str">
        <f t="shared" si="4"/>
        <v>E</v>
      </c>
      <c r="M31" s="47"/>
      <c r="N31" s="49" t="str">
        <f t="shared" si="5"/>
        <v>E</v>
      </c>
      <c r="O31" s="47"/>
      <c r="P31" s="49" t="str">
        <f t="shared" si="6"/>
        <v>E</v>
      </c>
      <c r="Q31" s="47">
        <f t="shared" si="0"/>
        <v>0</v>
      </c>
      <c r="R31" s="47">
        <f t="shared" si="9"/>
        <v>0</v>
      </c>
      <c r="S31" s="54" t="str">
        <f t="shared" si="7"/>
        <v>E</v>
      </c>
      <c r="T31" s="55" t="str">
        <f t="shared" si="8"/>
        <v>FAIL</v>
      </c>
    </row>
    <row r="32" spans="1:42">
      <c r="A32" s="5"/>
      <c r="B32" s="36">
        <v>14</v>
      </c>
      <c r="C32" s="37"/>
      <c r="D32" s="47"/>
      <c r="E32" s="47"/>
      <c r="F32" s="49" t="str">
        <f t="shared" si="1"/>
        <v>E</v>
      </c>
      <c r="G32" s="47"/>
      <c r="H32" s="49" t="str">
        <f t="shared" si="2"/>
        <v>E</v>
      </c>
      <c r="I32" s="47"/>
      <c r="J32" s="49" t="str">
        <f t="shared" si="3"/>
        <v>E</v>
      </c>
      <c r="K32" s="47"/>
      <c r="L32" s="49" t="str">
        <f t="shared" si="4"/>
        <v>E</v>
      </c>
      <c r="M32" s="47"/>
      <c r="N32" s="49" t="str">
        <f t="shared" si="5"/>
        <v>E</v>
      </c>
      <c r="O32" s="47"/>
      <c r="P32" s="49" t="str">
        <f t="shared" si="6"/>
        <v>E</v>
      </c>
      <c r="Q32" s="47">
        <f t="shared" si="0"/>
        <v>0</v>
      </c>
      <c r="R32" s="47">
        <f t="shared" si="9"/>
        <v>0</v>
      </c>
      <c r="S32" s="53" t="str">
        <f t="shared" si="7"/>
        <v>E</v>
      </c>
      <c r="T32" s="51" t="str">
        <f t="shared" si="8"/>
        <v>FAIL</v>
      </c>
    </row>
    <row r="33" spans="1:20">
      <c r="A33" s="5"/>
      <c r="B33" s="36">
        <v>15</v>
      </c>
      <c r="C33" s="41"/>
      <c r="D33" s="47"/>
      <c r="E33" s="47"/>
      <c r="F33" s="49" t="str">
        <f t="shared" si="1"/>
        <v>E</v>
      </c>
      <c r="G33" s="47"/>
      <c r="H33" s="49" t="str">
        <f t="shared" si="2"/>
        <v>E</v>
      </c>
      <c r="I33" s="47"/>
      <c r="J33" s="49" t="str">
        <f t="shared" si="3"/>
        <v>E</v>
      </c>
      <c r="K33" s="47"/>
      <c r="L33" s="49" t="str">
        <f t="shared" si="4"/>
        <v>E</v>
      </c>
      <c r="M33" s="47"/>
      <c r="N33" s="49" t="str">
        <f t="shared" si="5"/>
        <v>E</v>
      </c>
      <c r="O33" s="47"/>
      <c r="P33" s="49" t="str">
        <f t="shared" si="6"/>
        <v>E</v>
      </c>
      <c r="Q33" s="47">
        <f t="shared" si="0"/>
        <v>0</v>
      </c>
      <c r="R33" s="47">
        <f t="shared" si="9"/>
        <v>0</v>
      </c>
      <c r="S33" s="56" t="str">
        <f t="shared" si="7"/>
        <v>E</v>
      </c>
      <c r="T33" s="57" t="str">
        <f t="shared" si="8"/>
        <v>FAIL</v>
      </c>
    </row>
    <row r="34" spans="1:20">
      <c r="A34" s="5"/>
      <c r="B34" s="36">
        <v>16</v>
      </c>
      <c r="C34" s="37"/>
      <c r="D34" s="47"/>
      <c r="E34" s="47"/>
      <c r="F34" s="49" t="str">
        <f t="shared" si="1"/>
        <v>E</v>
      </c>
      <c r="G34" s="47"/>
      <c r="H34" s="49" t="str">
        <f t="shared" si="2"/>
        <v>E</v>
      </c>
      <c r="I34" s="47"/>
      <c r="J34" s="49" t="str">
        <f t="shared" si="3"/>
        <v>E</v>
      </c>
      <c r="K34" s="47"/>
      <c r="L34" s="49" t="str">
        <f t="shared" si="4"/>
        <v>E</v>
      </c>
      <c r="M34" s="47"/>
      <c r="N34" s="49" t="str">
        <f t="shared" si="5"/>
        <v>E</v>
      </c>
      <c r="O34" s="47"/>
      <c r="P34" s="49" t="str">
        <f t="shared" si="6"/>
        <v>E</v>
      </c>
      <c r="Q34" s="47">
        <f t="shared" si="0"/>
        <v>0</v>
      </c>
      <c r="R34" s="47">
        <f t="shared" si="9"/>
        <v>0</v>
      </c>
      <c r="S34" s="53" t="str">
        <f t="shared" si="7"/>
        <v>E</v>
      </c>
      <c r="T34" s="51" t="str">
        <f t="shared" si="8"/>
        <v>FAIL</v>
      </c>
    </row>
    <row r="35" spans="1:20">
      <c r="A35" s="5"/>
      <c r="B35" s="36">
        <v>17</v>
      </c>
      <c r="C35" s="41"/>
      <c r="D35" s="47"/>
      <c r="E35" s="47"/>
      <c r="F35" s="49" t="str">
        <f t="shared" si="1"/>
        <v>E</v>
      </c>
      <c r="G35" s="47"/>
      <c r="H35" s="49" t="str">
        <f t="shared" si="2"/>
        <v>E</v>
      </c>
      <c r="I35" s="47"/>
      <c r="J35" s="49" t="str">
        <f t="shared" si="3"/>
        <v>E</v>
      </c>
      <c r="K35" s="47"/>
      <c r="L35" s="49" t="str">
        <f t="shared" si="4"/>
        <v>E</v>
      </c>
      <c r="M35" s="47"/>
      <c r="N35" s="49" t="str">
        <f t="shared" si="5"/>
        <v>E</v>
      </c>
      <c r="O35" s="47"/>
      <c r="P35" s="49" t="str">
        <f t="shared" si="6"/>
        <v>E</v>
      </c>
      <c r="Q35" s="47">
        <f t="shared" si="0"/>
        <v>0</v>
      </c>
      <c r="R35" s="47">
        <f t="shared" si="9"/>
        <v>0</v>
      </c>
      <c r="S35" s="53" t="str">
        <f t="shared" si="7"/>
        <v>E</v>
      </c>
      <c r="T35" s="51" t="str">
        <f t="shared" si="8"/>
        <v>FAIL</v>
      </c>
    </row>
    <row r="36" spans="1:20">
      <c r="A36" s="5"/>
      <c r="B36" s="36">
        <v>18</v>
      </c>
      <c r="C36" s="37"/>
      <c r="D36" s="47"/>
      <c r="E36" s="47"/>
      <c r="F36" s="49" t="str">
        <f t="shared" si="1"/>
        <v>E</v>
      </c>
      <c r="G36" s="47"/>
      <c r="H36" s="49" t="str">
        <f t="shared" si="2"/>
        <v>E</v>
      </c>
      <c r="I36" s="47"/>
      <c r="J36" s="49" t="str">
        <f t="shared" si="3"/>
        <v>E</v>
      </c>
      <c r="K36" s="47"/>
      <c r="L36" s="49" t="str">
        <f t="shared" si="4"/>
        <v>E</v>
      </c>
      <c r="M36" s="47"/>
      <c r="N36" s="49" t="str">
        <f t="shared" si="5"/>
        <v>E</v>
      </c>
      <c r="O36" s="47"/>
      <c r="P36" s="49" t="str">
        <f t="shared" si="6"/>
        <v>E</v>
      </c>
      <c r="Q36" s="47">
        <f t="shared" si="0"/>
        <v>0</v>
      </c>
      <c r="R36" s="47">
        <f t="shared" si="9"/>
        <v>0</v>
      </c>
      <c r="S36" s="53" t="str">
        <f t="shared" si="7"/>
        <v>E</v>
      </c>
      <c r="T36" s="51" t="str">
        <f t="shared" si="8"/>
        <v>FAIL</v>
      </c>
    </row>
    <row r="37" spans="1:20">
      <c r="A37" s="5"/>
      <c r="B37" s="36">
        <v>19</v>
      </c>
      <c r="C37" s="41"/>
      <c r="D37" s="47"/>
      <c r="E37" s="47"/>
      <c r="F37" s="49" t="str">
        <f t="shared" si="1"/>
        <v>E</v>
      </c>
      <c r="G37" s="47"/>
      <c r="H37" s="49" t="str">
        <f t="shared" si="2"/>
        <v>E</v>
      </c>
      <c r="I37" s="47"/>
      <c r="J37" s="49" t="str">
        <f t="shared" si="3"/>
        <v>E</v>
      </c>
      <c r="K37" s="47"/>
      <c r="L37" s="49" t="str">
        <f t="shared" si="4"/>
        <v>E</v>
      </c>
      <c r="M37" s="47"/>
      <c r="N37" s="49" t="str">
        <f t="shared" si="5"/>
        <v>E</v>
      </c>
      <c r="O37" s="47"/>
      <c r="P37" s="49" t="str">
        <f t="shared" si="6"/>
        <v>E</v>
      </c>
      <c r="Q37" s="47">
        <f t="shared" si="0"/>
        <v>0</v>
      </c>
      <c r="R37" s="47">
        <f t="shared" si="9"/>
        <v>0</v>
      </c>
      <c r="S37" s="54" t="str">
        <f t="shared" si="7"/>
        <v>E</v>
      </c>
      <c r="T37" s="55" t="str">
        <f t="shared" si="8"/>
        <v>FAIL</v>
      </c>
    </row>
    <row r="38" spans="1:20">
      <c r="A38" s="5"/>
      <c r="B38" s="36">
        <v>20</v>
      </c>
      <c r="C38" s="37"/>
      <c r="D38" s="47"/>
      <c r="E38" s="47"/>
      <c r="F38" s="49" t="str">
        <f t="shared" si="1"/>
        <v>E</v>
      </c>
      <c r="G38" s="47"/>
      <c r="H38" s="49" t="str">
        <f t="shared" si="2"/>
        <v>E</v>
      </c>
      <c r="I38" s="47"/>
      <c r="J38" s="49" t="str">
        <f t="shared" si="3"/>
        <v>E</v>
      </c>
      <c r="K38" s="47"/>
      <c r="L38" s="49" t="str">
        <f t="shared" si="4"/>
        <v>E</v>
      </c>
      <c r="M38" s="47"/>
      <c r="N38" s="49" t="str">
        <f t="shared" si="5"/>
        <v>E</v>
      </c>
      <c r="O38" s="47"/>
      <c r="P38" s="49" t="str">
        <f t="shared" si="6"/>
        <v>E</v>
      </c>
      <c r="Q38" s="47">
        <f t="shared" si="0"/>
        <v>0</v>
      </c>
      <c r="R38" s="47">
        <f t="shared" si="9"/>
        <v>0</v>
      </c>
      <c r="S38" s="53" t="str">
        <f t="shared" si="7"/>
        <v>E</v>
      </c>
      <c r="T38" s="51" t="str">
        <f t="shared" si="8"/>
        <v>FAIL</v>
      </c>
    </row>
    <row r="39" spans="1:20">
      <c r="A39" s="5"/>
      <c r="B39" s="36">
        <v>21</v>
      </c>
      <c r="C39" s="41"/>
      <c r="D39" s="47"/>
      <c r="E39" s="47"/>
      <c r="F39" s="49" t="str">
        <f t="shared" si="1"/>
        <v>E</v>
      </c>
      <c r="G39" s="47"/>
      <c r="H39" s="49" t="str">
        <f t="shared" si="2"/>
        <v>E</v>
      </c>
      <c r="I39" s="47"/>
      <c r="J39" s="49" t="str">
        <f t="shared" si="3"/>
        <v>E</v>
      </c>
      <c r="K39" s="47"/>
      <c r="L39" s="49" t="str">
        <f t="shared" si="4"/>
        <v>E</v>
      </c>
      <c r="M39" s="47"/>
      <c r="N39" s="49" t="str">
        <f t="shared" si="5"/>
        <v>E</v>
      </c>
      <c r="O39" s="47"/>
      <c r="P39" s="49" t="str">
        <f t="shared" si="6"/>
        <v>E</v>
      </c>
      <c r="Q39" s="47">
        <f t="shared" si="0"/>
        <v>0</v>
      </c>
      <c r="R39" s="47">
        <f t="shared" si="9"/>
        <v>0</v>
      </c>
      <c r="S39" s="53" t="str">
        <f t="shared" si="7"/>
        <v>E</v>
      </c>
      <c r="T39" s="51" t="str">
        <f t="shared" si="8"/>
        <v>FAIL</v>
      </c>
    </row>
    <row r="40" spans="1:20">
      <c r="A40" s="5"/>
      <c r="B40" s="36">
        <v>22</v>
      </c>
      <c r="C40" s="37"/>
      <c r="D40" s="47"/>
      <c r="E40" s="47"/>
      <c r="F40" s="49" t="str">
        <f t="shared" si="1"/>
        <v>E</v>
      </c>
      <c r="G40" s="47"/>
      <c r="H40" s="49" t="str">
        <f t="shared" si="2"/>
        <v>E</v>
      </c>
      <c r="I40" s="47"/>
      <c r="J40" s="49" t="str">
        <f t="shared" si="3"/>
        <v>E</v>
      </c>
      <c r="K40" s="47"/>
      <c r="L40" s="49" t="str">
        <f t="shared" si="4"/>
        <v>E</v>
      </c>
      <c r="M40" s="47"/>
      <c r="N40" s="49" t="str">
        <f t="shared" si="5"/>
        <v>E</v>
      </c>
      <c r="O40" s="47"/>
      <c r="P40" s="49" t="str">
        <f t="shared" si="6"/>
        <v>E</v>
      </c>
      <c r="Q40" s="47">
        <f t="shared" si="0"/>
        <v>0</v>
      </c>
      <c r="R40" s="47">
        <f t="shared" si="9"/>
        <v>0</v>
      </c>
      <c r="S40" s="58" t="str">
        <f t="shared" si="7"/>
        <v>E</v>
      </c>
      <c r="T40" s="59" t="str">
        <f t="shared" si="8"/>
        <v>FAIL</v>
      </c>
    </row>
    <row r="41" spans="1:20">
      <c r="A41" s="5"/>
      <c r="B41" s="36">
        <v>23</v>
      </c>
      <c r="C41" s="41"/>
      <c r="D41" s="47"/>
      <c r="E41" s="47"/>
      <c r="F41" s="49" t="str">
        <f t="shared" si="1"/>
        <v>E</v>
      </c>
      <c r="G41" s="47"/>
      <c r="H41" s="49" t="str">
        <f t="shared" si="2"/>
        <v>E</v>
      </c>
      <c r="I41" s="47"/>
      <c r="J41" s="49" t="str">
        <f t="shared" si="3"/>
        <v>E</v>
      </c>
      <c r="K41" s="47"/>
      <c r="L41" s="49" t="str">
        <f t="shared" si="4"/>
        <v>E</v>
      </c>
      <c r="M41" s="47"/>
      <c r="N41" s="49" t="str">
        <f t="shared" si="5"/>
        <v>E</v>
      </c>
      <c r="O41" s="47"/>
      <c r="P41" s="49" t="str">
        <f t="shared" si="6"/>
        <v>E</v>
      </c>
      <c r="Q41" s="47">
        <f t="shared" si="0"/>
        <v>0</v>
      </c>
      <c r="R41" s="47">
        <f t="shared" si="9"/>
        <v>0</v>
      </c>
      <c r="S41" s="53" t="str">
        <f t="shared" si="7"/>
        <v>E</v>
      </c>
      <c r="T41" s="51" t="str">
        <f t="shared" si="8"/>
        <v>FAIL</v>
      </c>
    </row>
    <row r="42" spans="1:20">
      <c r="A42" s="5"/>
      <c r="B42" s="36">
        <v>24</v>
      </c>
      <c r="C42" s="37"/>
      <c r="D42" s="47"/>
      <c r="E42" s="47"/>
      <c r="F42" s="49" t="str">
        <f t="shared" si="1"/>
        <v>E</v>
      </c>
      <c r="G42" s="47"/>
      <c r="H42" s="49" t="str">
        <f t="shared" si="2"/>
        <v>E</v>
      </c>
      <c r="I42" s="47"/>
      <c r="J42" s="49" t="str">
        <f t="shared" si="3"/>
        <v>E</v>
      </c>
      <c r="K42" s="47"/>
      <c r="L42" s="49" t="str">
        <f t="shared" si="4"/>
        <v>E</v>
      </c>
      <c r="M42" s="47"/>
      <c r="N42" s="49" t="str">
        <f t="shared" si="5"/>
        <v>E</v>
      </c>
      <c r="O42" s="47"/>
      <c r="P42" s="49" t="str">
        <f t="shared" si="6"/>
        <v>E</v>
      </c>
      <c r="Q42" s="47">
        <f t="shared" si="0"/>
        <v>0</v>
      </c>
      <c r="R42" s="47">
        <f t="shared" si="9"/>
        <v>0</v>
      </c>
      <c r="S42" s="53" t="str">
        <f t="shared" si="7"/>
        <v>E</v>
      </c>
      <c r="T42" s="51" t="str">
        <f t="shared" si="8"/>
        <v>FAIL</v>
      </c>
    </row>
    <row r="43" spans="1:20">
      <c r="A43" s="5"/>
      <c r="B43" s="36">
        <v>25</v>
      </c>
      <c r="C43" s="41"/>
      <c r="D43" s="60"/>
      <c r="E43" s="60"/>
      <c r="F43" s="61" t="str">
        <f t="shared" si="1"/>
        <v>E</v>
      </c>
      <c r="G43" s="60"/>
      <c r="H43" s="61" t="str">
        <f t="shared" si="2"/>
        <v>E</v>
      </c>
      <c r="I43" s="60"/>
      <c r="J43" s="61" t="str">
        <f t="shared" si="3"/>
        <v>E</v>
      </c>
      <c r="K43" s="60"/>
      <c r="L43" s="61" t="str">
        <f t="shared" si="4"/>
        <v>E</v>
      </c>
      <c r="M43" s="60"/>
      <c r="N43" s="61" t="str">
        <f t="shared" si="5"/>
        <v>E</v>
      </c>
      <c r="O43" s="60"/>
      <c r="P43" s="61" t="str">
        <f t="shared" si="6"/>
        <v>E</v>
      </c>
      <c r="Q43" s="60">
        <f t="shared" si="0"/>
        <v>0</v>
      </c>
      <c r="R43" s="60">
        <f t="shared" si="9"/>
        <v>0</v>
      </c>
      <c r="S43" s="54" t="str">
        <f t="shared" si="7"/>
        <v>E</v>
      </c>
      <c r="T43" s="55" t="str">
        <f t="shared" si="8"/>
        <v>FAIL</v>
      </c>
    </row>
    <row r="44" spans="1:20">
      <c r="A44" s="5"/>
      <c r="B44" s="36">
        <v>26</v>
      </c>
      <c r="C44" s="37"/>
      <c r="D44" s="47"/>
      <c r="E44" s="47"/>
      <c r="F44" s="49" t="str">
        <f t="shared" si="1"/>
        <v>E</v>
      </c>
      <c r="G44" s="47"/>
      <c r="H44" s="49" t="str">
        <f t="shared" si="2"/>
        <v>E</v>
      </c>
      <c r="I44" s="47"/>
      <c r="J44" s="49" t="str">
        <f t="shared" si="3"/>
        <v>E</v>
      </c>
      <c r="K44" s="47"/>
      <c r="L44" s="49" t="str">
        <f t="shared" si="4"/>
        <v>E</v>
      </c>
      <c r="M44" s="47"/>
      <c r="N44" s="49" t="str">
        <f t="shared" si="5"/>
        <v>E</v>
      </c>
      <c r="O44" s="47"/>
      <c r="P44" s="49" t="str">
        <f t="shared" si="6"/>
        <v>E</v>
      </c>
      <c r="Q44" s="47">
        <f t="shared" si="0"/>
        <v>0</v>
      </c>
      <c r="R44" s="47">
        <f t="shared" si="9"/>
        <v>0</v>
      </c>
      <c r="S44" s="50" t="str">
        <f t="shared" si="7"/>
        <v>E</v>
      </c>
      <c r="T44" s="51" t="str">
        <f t="shared" si="8"/>
        <v>FAIL</v>
      </c>
    </row>
    <row r="45" spans="1:20">
      <c r="A45" s="5"/>
      <c r="B45" s="36">
        <v>27</v>
      </c>
      <c r="C45" s="37"/>
      <c r="D45" s="52"/>
      <c r="E45" s="52"/>
      <c r="F45" s="62" t="str">
        <f t="shared" si="1"/>
        <v>E</v>
      </c>
      <c r="G45" s="52"/>
      <c r="H45" s="62" t="str">
        <f t="shared" si="2"/>
        <v>E</v>
      </c>
      <c r="I45" s="52"/>
      <c r="J45" s="62" t="str">
        <f t="shared" si="3"/>
        <v>E</v>
      </c>
      <c r="K45" s="52"/>
      <c r="L45" s="62" t="str">
        <f t="shared" si="4"/>
        <v>E</v>
      </c>
      <c r="M45" s="52"/>
      <c r="N45" s="62" t="str">
        <f t="shared" si="5"/>
        <v>E</v>
      </c>
      <c r="O45" s="52"/>
      <c r="P45" s="62" t="str">
        <f t="shared" si="6"/>
        <v>E</v>
      </c>
      <c r="Q45" s="52">
        <f t="shared" si="0"/>
        <v>0</v>
      </c>
      <c r="R45" s="52">
        <f t="shared" si="9"/>
        <v>0</v>
      </c>
      <c r="S45" s="54" t="str">
        <f t="shared" si="7"/>
        <v>E</v>
      </c>
      <c r="T45" s="55" t="str">
        <f t="shared" si="8"/>
        <v>FAIL</v>
      </c>
    </row>
    <row r="46" spans="1:20">
      <c r="A46" s="5"/>
      <c r="B46" s="36">
        <v>28</v>
      </c>
      <c r="C46" s="41"/>
      <c r="D46" s="60"/>
      <c r="E46" s="60"/>
      <c r="F46" s="61" t="str">
        <f t="shared" si="1"/>
        <v>E</v>
      </c>
      <c r="G46" s="60"/>
      <c r="H46" s="61" t="str">
        <f t="shared" si="2"/>
        <v>E</v>
      </c>
      <c r="I46" s="60"/>
      <c r="J46" s="61" t="str">
        <f t="shared" si="3"/>
        <v>E</v>
      </c>
      <c r="K46" s="60"/>
      <c r="L46" s="61" t="str">
        <f t="shared" si="4"/>
        <v>E</v>
      </c>
      <c r="M46" s="60"/>
      <c r="N46" s="61" t="str">
        <f t="shared" si="5"/>
        <v>E</v>
      </c>
      <c r="O46" s="60"/>
      <c r="P46" s="61" t="str">
        <f t="shared" si="6"/>
        <v>E</v>
      </c>
      <c r="Q46" s="60">
        <f t="shared" si="0"/>
        <v>0</v>
      </c>
      <c r="R46" s="60">
        <f t="shared" si="9"/>
        <v>0</v>
      </c>
      <c r="S46" s="54" t="str">
        <f t="shared" si="7"/>
        <v>E</v>
      </c>
      <c r="T46" s="55" t="str">
        <f t="shared" si="8"/>
        <v>FAIL</v>
      </c>
    </row>
    <row r="47" spans="1:20">
      <c r="A47" s="5"/>
      <c r="B47" s="36">
        <v>29</v>
      </c>
      <c r="C47" s="37"/>
      <c r="D47" s="47"/>
      <c r="E47" s="47"/>
      <c r="F47" s="49" t="str">
        <f t="shared" si="1"/>
        <v>E</v>
      </c>
      <c r="G47" s="47"/>
      <c r="H47" s="49" t="str">
        <f t="shared" si="2"/>
        <v>E</v>
      </c>
      <c r="I47" s="47"/>
      <c r="J47" s="49" t="str">
        <f t="shared" si="3"/>
        <v>E</v>
      </c>
      <c r="K47" s="47"/>
      <c r="L47" s="49" t="str">
        <f t="shared" si="4"/>
        <v>E</v>
      </c>
      <c r="M47" s="47"/>
      <c r="N47" s="49" t="str">
        <f t="shared" si="5"/>
        <v>E</v>
      </c>
      <c r="O47" s="47"/>
      <c r="P47" s="49" t="str">
        <f t="shared" si="6"/>
        <v>E</v>
      </c>
      <c r="Q47" s="47">
        <f t="shared" si="0"/>
        <v>0</v>
      </c>
      <c r="R47" s="47">
        <f t="shared" si="9"/>
        <v>0</v>
      </c>
      <c r="S47" s="50" t="str">
        <f t="shared" si="7"/>
        <v>E</v>
      </c>
      <c r="T47" s="51" t="str">
        <f t="shared" si="8"/>
        <v>FAIL</v>
      </c>
    </row>
    <row r="48" spans="1:20">
      <c r="A48" s="5"/>
      <c r="B48" s="36">
        <v>30</v>
      </c>
      <c r="C48" s="41"/>
      <c r="D48" s="63"/>
      <c r="E48" s="63"/>
      <c r="F48" s="64" t="str">
        <f t="shared" si="1"/>
        <v>E</v>
      </c>
      <c r="G48" s="63"/>
      <c r="H48" s="64" t="str">
        <f t="shared" si="2"/>
        <v>E</v>
      </c>
      <c r="I48" s="63"/>
      <c r="J48" s="64" t="str">
        <f t="shared" si="3"/>
        <v>E</v>
      </c>
      <c r="K48" s="63"/>
      <c r="L48" s="64" t="str">
        <f t="shared" si="4"/>
        <v>E</v>
      </c>
      <c r="M48" s="63"/>
      <c r="N48" s="64" t="str">
        <f t="shared" si="5"/>
        <v>E</v>
      </c>
      <c r="O48" s="63"/>
      <c r="P48" s="64" t="str">
        <f t="shared" si="6"/>
        <v>E</v>
      </c>
      <c r="Q48" s="63">
        <f t="shared" si="0"/>
        <v>0</v>
      </c>
      <c r="R48" s="63">
        <f t="shared" si="9"/>
        <v>0</v>
      </c>
      <c r="S48" s="54" t="str">
        <f t="shared" si="7"/>
        <v>E</v>
      </c>
      <c r="T48" s="55" t="str">
        <f t="shared" si="8"/>
        <v>FAIL</v>
      </c>
    </row>
    <row r="49" spans="1:20">
      <c r="A49" s="5"/>
      <c r="B49" s="36">
        <v>31</v>
      </c>
      <c r="C49" s="37"/>
      <c r="D49" s="47"/>
      <c r="E49" s="47"/>
      <c r="F49" s="49" t="str">
        <f t="shared" si="1"/>
        <v>E</v>
      </c>
      <c r="G49" s="47"/>
      <c r="H49" s="49" t="str">
        <f t="shared" si="2"/>
        <v>E</v>
      </c>
      <c r="I49" s="47"/>
      <c r="J49" s="49" t="str">
        <f t="shared" si="3"/>
        <v>E</v>
      </c>
      <c r="K49" s="47"/>
      <c r="L49" s="49" t="str">
        <f t="shared" si="4"/>
        <v>E</v>
      </c>
      <c r="M49" s="47"/>
      <c r="N49" s="49" t="str">
        <f t="shared" si="5"/>
        <v>E</v>
      </c>
      <c r="O49" s="47"/>
      <c r="P49" s="49" t="str">
        <f t="shared" si="6"/>
        <v>E</v>
      </c>
      <c r="Q49" s="47">
        <f t="shared" si="0"/>
        <v>0</v>
      </c>
      <c r="R49" s="47">
        <f t="shared" si="9"/>
        <v>0</v>
      </c>
      <c r="S49" s="50" t="str">
        <f t="shared" si="7"/>
        <v>E</v>
      </c>
      <c r="T49" s="51" t="str">
        <f t="shared" si="8"/>
        <v>FAIL</v>
      </c>
    </row>
    <row r="50" spans="1:20">
      <c r="A50" s="5"/>
      <c r="B50" s="36">
        <v>32</v>
      </c>
      <c r="C50" s="37"/>
      <c r="D50" s="47"/>
      <c r="E50" s="47"/>
      <c r="F50" s="49" t="str">
        <f t="shared" si="1"/>
        <v>E</v>
      </c>
      <c r="G50" s="47"/>
      <c r="H50" s="49" t="str">
        <f t="shared" si="2"/>
        <v>E</v>
      </c>
      <c r="I50" s="47"/>
      <c r="J50" s="49" t="str">
        <f t="shared" si="3"/>
        <v>E</v>
      </c>
      <c r="K50" s="47"/>
      <c r="L50" s="49" t="str">
        <f t="shared" si="4"/>
        <v>E</v>
      </c>
      <c r="M50" s="47"/>
      <c r="N50" s="49" t="str">
        <f t="shared" si="5"/>
        <v>E</v>
      </c>
      <c r="O50" s="47"/>
      <c r="P50" s="49" t="str">
        <f t="shared" si="6"/>
        <v>E</v>
      </c>
      <c r="Q50" s="47">
        <f t="shared" si="0"/>
        <v>0</v>
      </c>
      <c r="R50" s="47">
        <f t="shared" si="9"/>
        <v>0</v>
      </c>
      <c r="S50" s="50" t="str">
        <f t="shared" si="7"/>
        <v>E</v>
      </c>
      <c r="T50" s="51" t="str">
        <f t="shared" si="8"/>
        <v>FAIL</v>
      </c>
    </row>
    <row r="51" spans="1:20">
      <c r="A51" s="4"/>
      <c r="B51" s="36">
        <v>33</v>
      </c>
      <c r="C51" s="42"/>
      <c r="D51" s="52"/>
      <c r="E51" s="52"/>
      <c r="F51" s="62" t="str">
        <f t="shared" si="1"/>
        <v>E</v>
      </c>
      <c r="G51" s="52"/>
      <c r="H51" s="62" t="str">
        <f t="shared" si="2"/>
        <v>E</v>
      </c>
      <c r="I51" s="52"/>
      <c r="J51" s="62" t="str">
        <f t="shared" si="3"/>
        <v>E</v>
      </c>
      <c r="K51" s="52"/>
      <c r="L51" s="62" t="str">
        <f t="shared" si="4"/>
        <v>E</v>
      </c>
      <c r="M51" s="52"/>
      <c r="N51" s="62" t="str">
        <f t="shared" si="5"/>
        <v>E</v>
      </c>
      <c r="O51" s="52"/>
      <c r="P51" s="62" t="str">
        <f t="shared" si="6"/>
        <v>E</v>
      </c>
      <c r="Q51" s="52">
        <f t="shared" ref="Q51:Q114" si="10">SUM(E51:O51)</f>
        <v>0</v>
      </c>
      <c r="R51" s="52">
        <f t="shared" si="9"/>
        <v>0</v>
      </c>
      <c r="S51" s="65" t="str">
        <f t="shared" si="7"/>
        <v>E</v>
      </c>
      <c r="T51" s="59" t="str">
        <f t="shared" si="8"/>
        <v>FAIL</v>
      </c>
    </row>
    <row r="52" spans="1:20">
      <c r="A52" s="4"/>
      <c r="B52" s="36">
        <v>34</v>
      </c>
      <c r="C52" s="41"/>
      <c r="D52" s="63"/>
      <c r="E52" s="63"/>
      <c r="F52" s="64" t="str">
        <f t="shared" si="1"/>
        <v>E</v>
      </c>
      <c r="G52" s="63"/>
      <c r="H52" s="64" t="str">
        <f t="shared" si="2"/>
        <v>E</v>
      </c>
      <c r="I52" s="63"/>
      <c r="J52" s="64" t="str">
        <f t="shared" si="3"/>
        <v>E</v>
      </c>
      <c r="K52" s="63"/>
      <c r="L52" s="64" t="str">
        <f t="shared" si="4"/>
        <v>E</v>
      </c>
      <c r="M52" s="63"/>
      <c r="N52" s="64" t="str">
        <f t="shared" si="5"/>
        <v>E</v>
      </c>
      <c r="O52" s="63"/>
      <c r="P52" s="64" t="str">
        <f t="shared" si="6"/>
        <v>E</v>
      </c>
      <c r="Q52" s="63">
        <f t="shared" si="10"/>
        <v>0</v>
      </c>
      <c r="R52" s="63">
        <f t="shared" si="9"/>
        <v>0</v>
      </c>
      <c r="S52" s="54" t="str">
        <f t="shared" si="7"/>
        <v>E</v>
      </c>
      <c r="T52" s="55" t="str">
        <f t="shared" si="8"/>
        <v>FAIL</v>
      </c>
    </row>
    <row r="53" spans="1:20">
      <c r="A53" s="4"/>
      <c r="B53" s="36">
        <v>35</v>
      </c>
      <c r="C53" s="37"/>
      <c r="D53" s="47"/>
      <c r="E53" s="47"/>
      <c r="F53" s="49" t="str">
        <f t="shared" si="1"/>
        <v>E</v>
      </c>
      <c r="G53" s="47"/>
      <c r="H53" s="49" t="str">
        <f t="shared" si="2"/>
        <v>E</v>
      </c>
      <c r="I53" s="47"/>
      <c r="J53" s="49" t="str">
        <f t="shared" si="3"/>
        <v>E</v>
      </c>
      <c r="K53" s="47"/>
      <c r="L53" s="49" t="str">
        <f t="shared" si="4"/>
        <v>E</v>
      </c>
      <c r="M53" s="47"/>
      <c r="N53" s="49" t="str">
        <f t="shared" si="5"/>
        <v>E</v>
      </c>
      <c r="O53" s="47"/>
      <c r="P53" s="49" t="str">
        <f t="shared" si="6"/>
        <v>E</v>
      </c>
      <c r="Q53" s="47">
        <f t="shared" si="10"/>
        <v>0</v>
      </c>
      <c r="R53" s="47">
        <f t="shared" si="9"/>
        <v>0</v>
      </c>
      <c r="S53" s="50" t="str">
        <f t="shared" si="7"/>
        <v>E</v>
      </c>
      <c r="T53" s="51" t="str">
        <f t="shared" si="8"/>
        <v>FAIL</v>
      </c>
    </row>
    <row r="54" spans="1:20">
      <c r="A54" s="4"/>
      <c r="B54" s="36">
        <v>36</v>
      </c>
      <c r="C54" s="41"/>
      <c r="D54" s="63"/>
      <c r="E54" s="63"/>
      <c r="F54" s="64" t="str">
        <f t="shared" si="1"/>
        <v>E</v>
      </c>
      <c r="G54" s="63"/>
      <c r="H54" s="64" t="str">
        <f t="shared" si="2"/>
        <v>E</v>
      </c>
      <c r="I54" s="63"/>
      <c r="J54" s="64" t="str">
        <f t="shared" si="3"/>
        <v>E</v>
      </c>
      <c r="K54" s="63"/>
      <c r="L54" s="64" t="str">
        <f t="shared" si="4"/>
        <v>E</v>
      </c>
      <c r="M54" s="63"/>
      <c r="N54" s="64" t="str">
        <f t="shared" si="5"/>
        <v>E</v>
      </c>
      <c r="O54" s="63"/>
      <c r="P54" s="64" t="str">
        <f t="shared" si="6"/>
        <v>E</v>
      </c>
      <c r="Q54" s="63">
        <f t="shared" si="10"/>
        <v>0</v>
      </c>
      <c r="R54" s="63">
        <f t="shared" si="9"/>
        <v>0</v>
      </c>
      <c r="S54" s="54" t="str">
        <f t="shared" si="7"/>
        <v>E</v>
      </c>
      <c r="T54" s="55" t="str">
        <f t="shared" si="8"/>
        <v>FAIL</v>
      </c>
    </row>
    <row r="55" spans="1:20">
      <c r="A55" s="4"/>
      <c r="B55" s="36">
        <v>37</v>
      </c>
      <c r="C55" s="37"/>
      <c r="D55" s="47"/>
      <c r="E55" s="47"/>
      <c r="F55" s="49" t="str">
        <f t="shared" si="1"/>
        <v>E</v>
      </c>
      <c r="G55" s="47"/>
      <c r="H55" s="49" t="str">
        <f t="shared" si="2"/>
        <v>E</v>
      </c>
      <c r="I55" s="47"/>
      <c r="J55" s="49" t="str">
        <f t="shared" si="3"/>
        <v>E</v>
      </c>
      <c r="K55" s="47"/>
      <c r="L55" s="49" t="str">
        <f t="shared" si="4"/>
        <v>E</v>
      </c>
      <c r="M55" s="47"/>
      <c r="N55" s="49" t="str">
        <f t="shared" si="5"/>
        <v>E</v>
      </c>
      <c r="O55" s="47"/>
      <c r="P55" s="49" t="str">
        <f t="shared" si="6"/>
        <v>E</v>
      </c>
      <c r="Q55" s="47">
        <f t="shared" si="10"/>
        <v>0</v>
      </c>
      <c r="R55" s="47">
        <f t="shared" si="9"/>
        <v>0</v>
      </c>
      <c r="S55" s="50" t="str">
        <f t="shared" si="7"/>
        <v>E</v>
      </c>
      <c r="T55" s="51" t="str">
        <f t="shared" si="8"/>
        <v>FAIL</v>
      </c>
    </row>
    <row r="56" spans="1:20">
      <c r="A56" s="4"/>
      <c r="B56" s="36">
        <v>38</v>
      </c>
      <c r="C56" s="37"/>
      <c r="D56" s="47"/>
      <c r="E56" s="47"/>
      <c r="F56" s="49" t="str">
        <f t="shared" si="1"/>
        <v>E</v>
      </c>
      <c r="G56" s="47"/>
      <c r="H56" s="49" t="str">
        <f t="shared" si="2"/>
        <v>E</v>
      </c>
      <c r="I56" s="47"/>
      <c r="J56" s="49" t="str">
        <f t="shared" si="3"/>
        <v>E</v>
      </c>
      <c r="K56" s="47"/>
      <c r="L56" s="49" t="str">
        <f t="shared" si="4"/>
        <v>E</v>
      </c>
      <c r="M56" s="47"/>
      <c r="N56" s="49" t="str">
        <f t="shared" si="5"/>
        <v>E</v>
      </c>
      <c r="O56" s="47"/>
      <c r="P56" s="49" t="str">
        <f t="shared" si="6"/>
        <v>E</v>
      </c>
      <c r="Q56" s="47">
        <f t="shared" si="10"/>
        <v>0</v>
      </c>
      <c r="R56" s="47">
        <f t="shared" si="9"/>
        <v>0</v>
      </c>
      <c r="S56" s="50" t="str">
        <f t="shared" si="7"/>
        <v>E</v>
      </c>
      <c r="T56" s="51" t="str">
        <f t="shared" si="8"/>
        <v>FAIL</v>
      </c>
    </row>
    <row r="57" spans="1:20">
      <c r="A57" s="4"/>
      <c r="B57" s="36">
        <v>39</v>
      </c>
      <c r="C57" s="41"/>
      <c r="D57" s="63"/>
      <c r="E57" s="63"/>
      <c r="F57" s="64" t="str">
        <f t="shared" si="1"/>
        <v>E</v>
      </c>
      <c r="G57" s="63"/>
      <c r="H57" s="64" t="str">
        <f t="shared" si="2"/>
        <v>E</v>
      </c>
      <c r="I57" s="63"/>
      <c r="J57" s="64" t="str">
        <f t="shared" si="3"/>
        <v>E</v>
      </c>
      <c r="K57" s="63"/>
      <c r="L57" s="64" t="str">
        <f t="shared" si="4"/>
        <v>E</v>
      </c>
      <c r="M57" s="63"/>
      <c r="N57" s="64" t="str">
        <f t="shared" si="5"/>
        <v>E</v>
      </c>
      <c r="O57" s="63"/>
      <c r="P57" s="64" t="str">
        <f t="shared" si="6"/>
        <v>E</v>
      </c>
      <c r="Q57" s="63">
        <f t="shared" si="10"/>
        <v>0</v>
      </c>
      <c r="R57" s="63">
        <f t="shared" si="9"/>
        <v>0</v>
      </c>
      <c r="S57" s="54" t="str">
        <f t="shared" si="7"/>
        <v>E</v>
      </c>
      <c r="T57" s="55" t="str">
        <f t="shared" si="8"/>
        <v>FAIL</v>
      </c>
    </row>
    <row r="58" spans="1:20">
      <c r="A58" s="4"/>
      <c r="B58" s="36">
        <v>40</v>
      </c>
      <c r="C58" s="37"/>
      <c r="D58" s="47"/>
      <c r="E58" s="47"/>
      <c r="F58" s="49" t="str">
        <f t="shared" si="1"/>
        <v>E</v>
      </c>
      <c r="G58" s="47"/>
      <c r="H58" s="49" t="str">
        <f t="shared" si="2"/>
        <v>E</v>
      </c>
      <c r="I58" s="47"/>
      <c r="J58" s="49" t="str">
        <f t="shared" si="3"/>
        <v>E</v>
      </c>
      <c r="K58" s="47"/>
      <c r="L58" s="49" t="str">
        <f t="shared" si="4"/>
        <v>E</v>
      </c>
      <c r="M58" s="47"/>
      <c r="N58" s="49" t="str">
        <f t="shared" si="5"/>
        <v>E</v>
      </c>
      <c r="O58" s="47"/>
      <c r="P58" s="49" t="str">
        <f t="shared" si="6"/>
        <v>E</v>
      </c>
      <c r="Q58" s="47">
        <f t="shared" si="10"/>
        <v>0</v>
      </c>
      <c r="R58" s="47">
        <f t="shared" si="9"/>
        <v>0</v>
      </c>
      <c r="S58" s="50" t="str">
        <f t="shared" si="7"/>
        <v>E</v>
      </c>
      <c r="T58" s="51" t="str">
        <f t="shared" si="8"/>
        <v>FAIL</v>
      </c>
    </row>
    <row r="59" spans="1:20">
      <c r="B59" s="33">
        <v>41</v>
      </c>
      <c r="D59" s="47"/>
      <c r="E59" s="47"/>
      <c r="F59" s="64" t="str">
        <f t="shared" si="1"/>
        <v>E</v>
      </c>
      <c r="G59" s="66"/>
      <c r="H59" s="64" t="str">
        <f t="shared" si="2"/>
        <v>E</v>
      </c>
      <c r="I59" s="66"/>
      <c r="J59" s="49" t="str">
        <f t="shared" si="3"/>
        <v>E</v>
      </c>
      <c r="K59" s="47"/>
      <c r="L59" s="49" t="str">
        <f t="shared" si="4"/>
        <v>E</v>
      </c>
      <c r="M59" s="47"/>
      <c r="N59" s="49" t="str">
        <f t="shared" si="5"/>
        <v>E</v>
      </c>
      <c r="O59" s="47"/>
      <c r="P59" s="49" t="str">
        <f t="shared" si="6"/>
        <v>E</v>
      </c>
      <c r="Q59" s="47">
        <f t="shared" si="10"/>
        <v>0</v>
      </c>
      <c r="R59" s="47">
        <f t="shared" si="9"/>
        <v>0</v>
      </c>
      <c r="S59" s="50" t="str">
        <f t="shared" si="7"/>
        <v>E</v>
      </c>
      <c r="T59" s="55" t="str">
        <f t="shared" si="8"/>
        <v>FAIL</v>
      </c>
    </row>
    <row r="60" spans="1:20">
      <c r="B60" s="36">
        <v>42</v>
      </c>
      <c r="C60" s="35"/>
      <c r="D60" s="47"/>
      <c r="E60" s="47"/>
      <c r="F60" s="49" t="str">
        <f t="shared" si="1"/>
        <v>E</v>
      </c>
      <c r="G60" s="67"/>
      <c r="H60" s="49" t="str">
        <f t="shared" si="2"/>
        <v>E</v>
      </c>
      <c r="I60" s="67"/>
      <c r="J60" s="49" t="str">
        <f t="shared" si="3"/>
        <v>E</v>
      </c>
      <c r="K60" s="47"/>
      <c r="L60" s="49" t="str">
        <f t="shared" si="4"/>
        <v>E</v>
      </c>
      <c r="M60" s="47"/>
      <c r="N60" s="49" t="str">
        <f t="shared" si="5"/>
        <v>E</v>
      </c>
      <c r="O60" s="47"/>
      <c r="P60" s="49" t="str">
        <f t="shared" si="6"/>
        <v>E</v>
      </c>
      <c r="Q60" s="47">
        <f t="shared" si="10"/>
        <v>0</v>
      </c>
      <c r="R60" s="47">
        <f t="shared" si="9"/>
        <v>0</v>
      </c>
      <c r="S60" s="50" t="str">
        <f t="shared" si="7"/>
        <v>E</v>
      </c>
      <c r="T60" s="51" t="str">
        <f t="shared" si="8"/>
        <v>FAIL</v>
      </c>
    </row>
    <row r="61" spans="1:20">
      <c r="B61" s="34">
        <v>43</v>
      </c>
      <c r="C61" s="35"/>
      <c r="D61" s="47"/>
      <c r="E61" s="47"/>
      <c r="F61" s="49" t="str">
        <f t="shared" si="1"/>
        <v>E</v>
      </c>
      <c r="G61" s="67"/>
      <c r="H61" s="49" t="str">
        <f t="shared" si="2"/>
        <v>E</v>
      </c>
      <c r="I61" s="67"/>
      <c r="J61" s="49" t="str">
        <f t="shared" si="3"/>
        <v>E</v>
      </c>
      <c r="K61" s="47"/>
      <c r="L61" s="49" t="str">
        <f t="shared" si="4"/>
        <v>E</v>
      </c>
      <c r="M61" s="47"/>
      <c r="N61" s="49" t="str">
        <f t="shared" si="5"/>
        <v>E</v>
      </c>
      <c r="O61" s="47"/>
      <c r="P61" s="49" t="str">
        <f t="shared" si="6"/>
        <v>E</v>
      </c>
      <c r="Q61" s="47">
        <f t="shared" si="10"/>
        <v>0</v>
      </c>
      <c r="R61" s="47">
        <f t="shared" si="9"/>
        <v>0</v>
      </c>
      <c r="S61" s="50" t="str">
        <f t="shared" si="7"/>
        <v>E</v>
      </c>
      <c r="T61" s="55" t="str">
        <f t="shared" si="8"/>
        <v>FAIL</v>
      </c>
    </row>
    <row r="62" spans="1:20">
      <c r="A62" s="35"/>
      <c r="B62" s="36">
        <v>44</v>
      </c>
      <c r="C62" s="32"/>
      <c r="D62" s="47"/>
      <c r="E62" s="47"/>
      <c r="F62" s="49" t="str">
        <f t="shared" si="1"/>
        <v>E</v>
      </c>
      <c r="G62" s="67"/>
      <c r="H62" s="49" t="str">
        <f t="shared" si="2"/>
        <v>E</v>
      </c>
      <c r="I62" s="67"/>
      <c r="J62" s="49" t="str">
        <f t="shared" si="3"/>
        <v>E</v>
      </c>
      <c r="K62" s="47"/>
      <c r="L62" s="49" t="str">
        <f t="shared" si="4"/>
        <v>E</v>
      </c>
      <c r="M62" s="47"/>
      <c r="N62" s="49" t="str">
        <f t="shared" si="5"/>
        <v>E</v>
      </c>
      <c r="O62" s="47"/>
      <c r="P62" s="49" t="str">
        <f t="shared" si="6"/>
        <v>E</v>
      </c>
      <c r="Q62" s="47">
        <f t="shared" si="10"/>
        <v>0</v>
      </c>
      <c r="R62" s="47">
        <f t="shared" si="9"/>
        <v>0</v>
      </c>
      <c r="S62" s="50" t="str">
        <f t="shared" si="7"/>
        <v>E</v>
      </c>
      <c r="T62" s="51" t="str">
        <f t="shared" si="8"/>
        <v>FAIL</v>
      </c>
    </row>
    <row r="63" spans="1:20">
      <c r="B63" s="34">
        <v>45</v>
      </c>
      <c r="D63" s="47"/>
      <c r="E63" s="47"/>
      <c r="F63" s="64" t="str">
        <f t="shared" si="1"/>
        <v>E</v>
      </c>
      <c r="G63" s="66"/>
      <c r="H63" s="64" t="str">
        <f t="shared" si="2"/>
        <v>E</v>
      </c>
      <c r="I63" s="66"/>
      <c r="J63" s="49" t="str">
        <f t="shared" si="3"/>
        <v>E</v>
      </c>
      <c r="K63" s="47"/>
      <c r="L63" s="49" t="str">
        <f t="shared" si="4"/>
        <v>E</v>
      </c>
      <c r="M63" s="47"/>
      <c r="N63" s="49" t="str">
        <f t="shared" si="5"/>
        <v>E</v>
      </c>
      <c r="O63" s="47"/>
      <c r="P63" s="49" t="str">
        <f t="shared" si="6"/>
        <v>E</v>
      </c>
      <c r="Q63" s="47">
        <f t="shared" si="10"/>
        <v>0</v>
      </c>
      <c r="R63" s="47">
        <f t="shared" si="9"/>
        <v>0</v>
      </c>
      <c r="S63" s="50" t="str">
        <f t="shared" si="7"/>
        <v>E</v>
      </c>
      <c r="T63" s="55" t="str">
        <f t="shared" si="8"/>
        <v>FAIL</v>
      </c>
    </row>
    <row r="64" spans="1:20">
      <c r="A64" s="35"/>
      <c r="B64" s="36">
        <v>46</v>
      </c>
      <c r="C64" s="32"/>
      <c r="D64" s="47"/>
      <c r="E64" s="47"/>
      <c r="F64" s="49" t="str">
        <f t="shared" si="1"/>
        <v>E</v>
      </c>
      <c r="G64" s="67"/>
      <c r="H64" s="49" t="str">
        <f t="shared" si="2"/>
        <v>E</v>
      </c>
      <c r="I64" s="67"/>
      <c r="J64" s="49" t="str">
        <f t="shared" si="3"/>
        <v>E</v>
      </c>
      <c r="K64" s="47"/>
      <c r="L64" s="49" t="str">
        <f t="shared" si="4"/>
        <v>E</v>
      </c>
      <c r="M64" s="47"/>
      <c r="N64" s="49" t="str">
        <f t="shared" si="5"/>
        <v>E</v>
      </c>
      <c r="O64" s="47"/>
      <c r="P64" s="49" t="str">
        <f t="shared" si="6"/>
        <v>E</v>
      </c>
      <c r="Q64" s="47">
        <f t="shared" si="10"/>
        <v>0</v>
      </c>
      <c r="R64" s="47">
        <f t="shared" si="9"/>
        <v>0</v>
      </c>
      <c r="S64" s="50" t="str">
        <f t="shared" si="7"/>
        <v>E</v>
      </c>
      <c r="T64" s="51" t="str">
        <f t="shared" si="8"/>
        <v>FAIL</v>
      </c>
    </row>
    <row r="65" spans="1:20">
      <c r="B65" s="34">
        <v>47</v>
      </c>
      <c r="D65" s="47"/>
      <c r="E65" s="47"/>
      <c r="F65" s="64" t="str">
        <f t="shared" si="1"/>
        <v>E</v>
      </c>
      <c r="G65" s="66"/>
      <c r="H65" s="64" t="str">
        <f t="shared" si="2"/>
        <v>E</v>
      </c>
      <c r="I65" s="66"/>
      <c r="J65" s="49" t="str">
        <f t="shared" si="3"/>
        <v>E</v>
      </c>
      <c r="K65" s="47"/>
      <c r="L65" s="49" t="str">
        <f t="shared" si="4"/>
        <v>E</v>
      </c>
      <c r="M65" s="47"/>
      <c r="N65" s="49" t="str">
        <f t="shared" si="5"/>
        <v>E</v>
      </c>
      <c r="O65" s="47"/>
      <c r="P65" s="49" t="str">
        <f t="shared" si="6"/>
        <v>E</v>
      </c>
      <c r="Q65" s="47">
        <f t="shared" si="10"/>
        <v>0</v>
      </c>
      <c r="R65" s="47">
        <f t="shared" si="9"/>
        <v>0</v>
      </c>
      <c r="S65" s="50" t="str">
        <f t="shared" si="7"/>
        <v>E</v>
      </c>
      <c r="T65" s="55" t="str">
        <f t="shared" si="8"/>
        <v>FAIL</v>
      </c>
    </row>
    <row r="66" spans="1:20">
      <c r="A66" s="35"/>
      <c r="B66" s="36">
        <v>48</v>
      </c>
      <c r="C66" s="32"/>
      <c r="D66" s="47"/>
      <c r="E66" s="47"/>
      <c r="F66" s="49" t="str">
        <f t="shared" si="1"/>
        <v>E</v>
      </c>
      <c r="G66" s="67"/>
      <c r="H66" s="49" t="str">
        <f t="shared" si="2"/>
        <v>E</v>
      </c>
      <c r="I66" s="67"/>
      <c r="J66" s="49" t="str">
        <f t="shared" si="3"/>
        <v>E</v>
      </c>
      <c r="K66" s="47"/>
      <c r="L66" s="49" t="str">
        <f t="shared" si="4"/>
        <v>E</v>
      </c>
      <c r="M66" s="47"/>
      <c r="N66" s="49" t="str">
        <f t="shared" si="5"/>
        <v>E</v>
      </c>
      <c r="O66" s="47"/>
      <c r="P66" s="49" t="str">
        <f t="shared" si="6"/>
        <v>E</v>
      </c>
      <c r="Q66" s="47">
        <f t="shared" si="10"/>
        <v>0</v>
      </c>
      <c r="R66" s="47">
        <f t="shared" si="9"/>
        <v>0</v>
      </c>
      <c r="S66" s="50" t="str">
        <f t="shared" si="7"/>
        <v>E</v>
      </c>
      <c r="T66" s="51" t="str">
        <f t="shared" si="8"/>
        <v>FAIL</v>
      </c>
    </row>
    <row r="67" spans="1:20">
      <c r="B67" s="34">
        <v>49</v>
      </c>
      <c r="D67" s="47"/>
      <c r="E67" s="47"/>
      <c r="F67" s="64" t="str">
        <f t="shared" si="1"/>
        <v>E</v>
      </c>
      <c r="G67" s="66"/>
      <c r="H67" s="64" t="str">
        <f t="shared" si="2"/>
        <v>E</v>
      </c>
      <c r="I67" s="66"/>
      <c r="J67" s="49" t="str">
        <f t="shared" si="3"/>
        <v>E</v>
      </c>
      <c r="K67" s="47"/>
      <c r="L67" s="49" t="str">
        <f t="shared" si="4"/>
        <v>E</v>
      </c>
      <c r="M67" s="47"/>
      <c r="N67" s="49" t="str">
        <f t="shared" si="5"/>
        <v>E</v>
      </c>
      <c r="O67" s="47"/>
      <c r="P67" s="49" t="str">
        <f t="shared" si="6"/>
        <v>E</v>
      </c>
      <c r="Q67" s="47">
        <f t="shared" si="10"/>
        <v>0</v>
      </c>
      <c r="R67" s="47">
        <f t="shared" si="9"/>
        <v>0</v>
      </c>
      <c r="S67" s="50" t="str">
        <f t="shared" si="7"/>
        <v>E</v>
      </c>
      <c r="T67" s="55" t="str">
        <f t="shared" si="8"/>
        <v>FAIL</v>
      </c>
    </row>
    <row r="68" spans="1:20">
      <c r="A68" s="35"/>
      <c r="B68" s="36">
        <v>50</v>
      </c>
      <c r="C68" s="32"/>
      <c r="D68" s="47"/>
      <c r="E68" s="47"/>
      <c r="F68" s="49" t="str">
        <f t="shared" si="1"/>
        <v>E</v>
      </c>
      <c r="G68" s="67"/>
      <c r="H68" s="49" t="str">
        <f t="shared" si="2"/>
        <v>E</v>
      </c>
      <c r="I68" s="67"/>
      <c r="J68" s="49" t="str">
        <f t="shared" si="3"/>
        <v>E</v>
      </c>
      <c r="K68" s="47"/>
      <c r="L68" s="49" t="str">
        <f t="shared" si="4"/>
        <v>E</v>
      </c>
      <c r="M68" s="47"/>
      <c r="N68" s="49" t="str">
        <f t="shared" si="5"/>
        <v>E</v>
      </c>
      <c r="O68" s="47"/>
      <c r="P68" s="49" t="str">
        <f t="shared" si="6"/>
        <v>E</v>
      </c>
      <c r="Q68" s="47">
        <f t="shared" si="10"/>
        <v>0</v>
      </c>
      <c r="R68" s="47">
        <f t="shared" si="9"/>
        <v>0</v>
      </c>
      <c r="S68" s="50" t="str">
        <f t="shared" si="7"/>
        <v>E</v>
      </c>
      <c r="T68" s="51" t="str">
        <f t="shared" si="8"/>
        <v>FAIL</v>
      </c>
    </row>
    <row r="69" spans="1:20">
      <c r="B69" s="34">
        <v>51</v>
      </c>
      <c r="D69" s="47"/>
      <c r="E69" s="47"/>
      <c r="F69" s="64" t="str">
        <f t="shared" si="1"/>
        <v>E</v>
      </c>
      <c r="G69" s="66"/>
      <c r="H69" s="64" t="str">
        <f t="shared" si="2"/>
        <v>E</v>
      </c>
      <c r="I69" s="66"/>
      <c r="J69" s="49" t="str">
        <f t="shared" si="3"/>
        <v>E</v>
      </c>
      <c r="K69" s="47"/>
      <c r="L69" s="49" t="str">
        <f t="shared" si="4"/>
        <v>E</v>
      </c>
      <c r="M69" s="47"/>
      <c r="N69" s="49" t="str">
        <f t="shared" si="5"/>
        <v>E</v>
      </c>
      <c r="O69" s="47"/>
      <c r="P69" s="49" t="str">
        <f t="shared" si="6"/>
        <v>E</v>
      </c>
      <c r="Q69" s="47">
        <f t="shared" si="10"/>
        <v>0</v>
      </c>
      <c r="R69" s="47">
        <f t="shared" si="9"/>
        <v>0</v>
      </c>
      <c r="S69" s="50" t="str">
        <f t="shared" si="7"/>
        <v>E</v>
      </c>
      <c r="T69" s="55" t="str">
        <f t="shared" si="8"/>
        <v>FAIL</v>
      </c>
    </row>
    <row r="70" spans="1:20">
      <c r="A70" s="35"/>
      <c r="B70" s="36">
        <v>52</v>
      </c>
      <c r="C70" s="32"/>
      <c r="D70" s="47"/>
      <c r="E70" s="47"/>
      <c r="F70" s="49" t="str">
        <f t="shared" si="1"/>
        <v>E</v>
      </c>
      <c r="G70" s="67"/>
      <c r="H70" s="49" t="str">
        <f t="shared" si="2"/>
        <v>E</v>
      </c>
      <c r="I70" s="67"/>
      <c r="J70" s="49" t="str">
        <f t="shared" si="3"/>
        <v>E</v>
      </c>
      <c r="K70" s="47"/>
      <c r="L70" s="49" t="str">
        <f t="shared" si="4"/>
        <v>E</v>
      </c>
      <c r="M70" s="47"/>
      <c r="N70" s="49" t="str">
        <f t="shared" si="5"/>
        <v>E</v>
      </c>
      <c r="O70" s="47"/>
      <c r="P70" s="49" t="str">
        <f t="shared" si="6"/>
        <v>E</v>
      </c>
      <c r="Q70" s="47">
        <f t="shared" si="10"/>
        <v>0</v>
      </c>
      <c r="R70" s="47">
        <f t="shared" si="9"/>
        <v>0</v>
      </c>
      <c r="S70" s="50" t="str">
        <f t="shared" si="7"/>
        <v>E</v>
      </c>
      <c r="T70" s="51" t="str">
        <f t="shared" si="8"/>
        <v>FAIL</v>
      </c>
    </row>
    <row r="71" spans="1:20">
      <c r="B71" s="34">
        <v>53</v>
      </c>
      <c r="D71" s="47"/>
      <c r="E71" s="47"/>
      <c r="F71" s="64" t="str">
        <f t="shared" si="1"/>
        <v>E</v>
      </c>
      <c r="G71" s="66"/>
      <c r="H71" s="64" t="str">
        <f t="shared" si="2"/>
        <v>E</v>
      </c>
      <c r="I71" s="66"/>
      <c r="J71" s="49" t="str">
        <f t="shared" si="3"/>
        <v>E</v>
      </c>
      <c r="K71" s="47"/>
      <c r="L71" s="49" t="str">
        <f t="shared" si="4"/>
        <v>E</v>
      </c>
      <c r="M71" s="47"/>
      <c r="N71" s="49" t="str">
        <f t="shared" si="5"/>
        <v>E</v>
      </c>
      <c r="O71" s="47"/>
      <c r="P71" s="49" t="str">
        <f t="shared" si="6"/>
        <v>E</v>
      </c>
      <c r="Q71" s="47">
        <f t="shared" si="10"/>
        <v>0</v>
      </c>
      <c r="R71" s="47">
        <f t="shared" si="9"/>
        <v>0</v>
      </c>
      <c r="S71" s="50" t="str">
        <f t="shared" si="7"/>
        <v>E</v>
      </c>
      <c r="T71" s="55" t="str">
        <f t="shared" si="8"/>
        <v>FAIL</v>
      </c>
    </row>
    <row r="72" spans="1:20">
      <c r="A72" s="35"/>
      <c r="B72" s="36">
        <v>54</v>
      </c>
      <c r="C72" s="32"/>
      <c r="D72" s="47"/>
      <c r="E72" s="47"/>
      <c r="F72" s="49" t="str">
        <f t="shared" si="1"/>
        <v>E</v>
      </c>
      <c r="G72" s="67"/>
      <c r="H72" s="49" t="str">
        <f t="shared" si="2"/>
        <v>E</v>
      </c>
      <c r="I72" s="67"/>
      <c r="J72" s="49" t="str">
        <f t="shared" si="3"/>
        <v>E</v>
      </c>
      <c r="K72" s="47"/>
      <c r="L72" s="49" t="str">
        <f t="shared" si="4"/>
        <v>E</v>
      </c>
      <c r="M72" s="47"/>
      <c r="N72" s="49" t="str">
        <f t="shared" si="5"/>
        <v>E</v>
      </c>
      <c r="O72" s="47"/>
      <c r="P72" s="49" t="str">
        <f t="shared" si="6"/>
        <v>E</v>
      </c>
      <c r="Q72" s="47">
        <f t="shared" si="10"/>
        <v>0</v>
      </c>
      <c r="R72" s="47">
        <f t="shared" si="9"/>
        <v>0</v>
      </c>
      <c r="S72" s="50" t="str">
        <f t="shared" si="7"/>
        <v>E</v>
      </c>
      <c r="T72" s="51" t="str">
        <f t="shared" si="8"/>
        <v>FAIL</v>
      </c>
    </row>
    <row r="73" spans="1:20">
      <c r="B73" s="34">
        <v>55</v>
      </c>
      <c r="D73" s="47"/>
      <c r="E73" s="47"/>
      <c r="F73" s="64" t="str">
        <f t="shared" si="1"/>
        <v>E</v>
      </c>
      <c r="G73" s="66"/>
      <c r="H73" s="64" t="str">
        <f t="shared" si="2"/>
        <v>E</v>
      </c>
      <c r="I73" s="66"/>
      <c r="J73" s="49" t="str">
        <f t="shared" si="3"/>
        <v>E</v>
      </c>
      <c r="K73" s="47"/>
      <c r="L73" s="49" t="str">
        <f t="shared" si="4"/>
        <v>E</v>
      </c>
      <c r="M73" s="47"/>
      <c r="N73" s="49" t="str">
        <f t="shared" si="5"/>
        <v>E</v>
      </c>
      <c r="O73" s="47"/>
      <c r="P73" s="49" t="str">
        <f t="shared" si="6"/>
        <v>E</v>
      </c>
      <c r="Q73" s="47">
        <f t="shared" si="10"/>
        <v>0</v>
      </c>
      <c r="R73" s="47">
        <f t="shared" si="9"/>
        <v>0</v>
      </c>
      <c r="S73" s="50" t="str">
        <f t="shared" si="7"/>
        <v>E</v>
      </c>
      <c r="T73" s="55" t="str">
        <f t="shared" si="8"/>
        <v>FAIL</v>
      </c>
    </row>
    <row r="74" spans="1:20">
      <c r="A74" s="35"/>
      <c r="B74" s="36">
        <v>56</v>
      </c>
      <c r="C74" s="32"/>
      <c r="D74" s="47"/>
      <c r="E74" s="47"/>
      <c r="F74" s="49" t="str">
        <f t="shared" si="1"/>
        <v>E</v>
      </c>
      <c r="G74" s="67"/>
      <c r="H74" s="49" t="str">
        <f t="shared" si="2"/>
        <v>E</v>
      </c>
      <c r="I74" s="67"/>
      <c r="J74" s="49" t="str">
        <f t="shared" si="3"/>
        <v>E</v>
      </c>
      <c r="K74" s="47"/>
      <c r="L74" s="49" t="str">
        <f t="shared" si="4"/>
        <v>E</v>
      </c>
      <c r="M74" s="47"/>
      <c r="N74" s="49" t="str">
        <f t="shared" si="5"/>
        <v>E</v>
      </c>
      <c r="O74" s="47"/>
      <c r="P74" s="49" t="str">
        <f t="shared" si="6"/>
        <v>E</v>
      </c>
      <c r="Q74" s="47">
        <f t="shared" si="10"/>
        <v>0</v>
      </c>
      <c r="R74" s="47">
        <f t="shared" si="9"/>
        <v>0</v>
      </c>
      <c r="S74" s="50" t="str">
        <f t="shared" si="7"/>
        <v>E</v>
      </c>
      <c r="T74" s="51" t="str">
        <f t="shared" si="8"/>
        <v>FAIL</v>
      </c>
    </row>
    <row r="75" spans="1:20">
      <c r="B75" s="34">
        <v>57</v>
      </c>
      <c r="D75" s="47"/>
      <c r="E75" s="47"/>
      <c r="F75" s="64" t="str">
        <f t="shared" si="1"/>
        <v>E</v>
      </c>
      <c r="G75" s="66"/>
      <c r="H75" s="64" t="str">
        <f t="shared" si="2"/>
        <v>E</v>
      </c>
      <c r="I75" s="66"/>
      <c r="J75" s="49" t="str">
        <f t="shared" si="3"/>
        <v>E</v>
      </c>
      <c r="K75" s="47"/>
      <c r="L75" s="49" t="str">
        <f t="shared" si="4"/>
        <v>E</v>
      </c>
      <c r="M75" s="47"/>
      <c r="N75" s="49" t="str">
        <f t="shared" si="5"/>
        <v>E</v>
      </c>
      <c r="O75" s="47"/>
      <c r="P75" s="49" t="str">
        <f t="shared" si="6"/>
        <v>E</v>
      </c>
      <c r="Q75" s="47">
        <f t="shared" si="10"/>
        <v>0</v>
      </c>
      <c r="R75" s="47">
        <f t="shared" si="9"/>
        <v>0</v>
      </c>
      <c r="S75" s="50" t="str">
        <f t="shared" si="7"/>
        <v>E</v>
      </c>
      <c r="T75" s="55" t="str">
        <f t="shared" si="8"/>
        <v>FAIL</v>
      </c>
    </row>
    <row r="76" spans="1:20">
      <c r="A76" s="35"/>
      <c r="B76" s="36">
        <v>58</v>
      </c>
      <c r="C76" s="32"/>
      <c r="D76" s="47"/>
      <c r="E76" s="47"/>
      <c r="F76" s="49" t="str">
        <f t="shared" si="1"/>
        <v>E</v>
      </c>
      <c r="G76" s="67"/>
      <c r="H76" s="49" t="str">
        <f t="shared" si="2"/>
        <v>E</v>
      </c>
      <c r="I76" s="67"/>
      <c r="J76" s="49" t="str">
        <f t="shared" si="3"/>
        <v>E</v>
      </c>
      <c r="K76" s="47"/>
      <c r="L76" s="49" t="str">
        <f t="shared" si="4"/>
        <v>E</v>
      </c>
      <c r="M76" s="47"/>
      <c r="N76" s="49" t="str">
        <f t="shared" si="5"/>
        <v>E</v>
      </c>
      <c r="O76" s="47"/>
      <c r="P76" s="49" t="str">
        <f t="shared" si="6"/>
        <v>E</v>
      </c>
      <c r="Q76" s="47">
        <f t="shared" si="10"/>
        <v>0</v>
      </c>
      <c r="R76" s="47">
        <f t="shared" si="9"/>
        <v>0</v>
      </c>
      <c r="S76" s="50" t="str">
        <f t="shared" si="7"/>
        <v>E</v>
      </c>
      <c r="T76" s="51" t="str">
        <f t="shared" si="8"/>
        <v>FAIL</v>
      </c>
    </row>
    <row r="77" spans="1:20">
      <c r="B77" s="34">
        <v>59</v>
      </c>
      <c r="D77" s="47"/>
      <c r="E77" s="47"/>
      <c r="F77" s="64" t="str">
        <f t="shared" si="1"/>
        <v>E</v>
      </c>
      <c r="G77" s="66"/>
      <c r="H77" s="64" t="str">
        <f t="shared" si="2"/>
        <v>E</v>
      </c>
      <c r="I77" s="66"/>
      <c r="J77" s="49" t="str">
        <f t="shared" si="3"/>
        <v>E</v>
      </c>
      <c r="K77" s="47"/>
      <c r="L77" s="49" t="str">
        <f t="shared" si="4"/>
        <v>E</v>
      </c>
      <c r="M77" s="47"/>
      <c r="N77" s="49" t="str">
        <f t="shared" si="5"/>
        <v>E</v>
      </c>
      <c r="O77" s="47"/>
      <c r="P77" s="49" t="str">
        <f t="shared" si="6"/>
        <v>E</v>
      </c>
      <c r="Q77" s="47">
        <f t="shared" si="10"/>
        <v>0</v>
      </c>
      <c r="R77" s="47">
        <f t="shared" si="9"/>
        <v>0</v>
      </c>
      <c r="S77" s="50" t="str">
        <f t="shared" si="7"/>
        <v>E</v>
      </c>
      <c r="T77" s="55" t="str">
        <f t="shared" si="8"/>
        <v>FAIL</v>
      </c>
    </row>
    <row r="78" spans="1:20">
      <c r="A78" s="35"/>
      <c r="B78" s="36">
        <v>60</v>
      </c>
      <c r="C78" s="32"/>
      <c r="D78" s="47"/>
      <c r="E78" s="47"/>
      <c r="F78" s="49" t="str">
        <f t="shared" si="1"/>
        <v>E</v>
      </c>
      <c r="G78" s="67"/>
      <c r="H78" s="49" t="str">
        <f t="shared" si="2"/>
        <v>E</v>
      </c>
      <c r="I78" s="67"/>
      <c r="J78" s="49" t="str">
        <f t="shared" si="3"/>
        <v>E</v>
      </c>
      <c r="K78" s="47"/>
      <c r="L78" s="49" t="str">
        <f t="shared" si="4"/>
        <v>E</v>
      </c>
      <c r="M78" s="47"/>
      <c r="N78" s="49" t="str">
        <f t="shared" si="5"/>
        <v>E</v>
      </c>
      <c r="O78" s="47"/>
      <c r="P78" s="49" t="str">
        <f t="shared" si="6"/>
        <v>E</v>
      </c>
      <c r="Q78" s="47">
        <f t="shared" si="10"/>
        <v>0</v>
      </c>
      <c r="R78" s="47">
        <f t="shared" si="9"/>
        <v>0</v>
      </c>
      <c r="S78" s="50" t="str">
        <f t="shared" si="7"/>
        <v>E</v>
      </c>
      <c r="T78" s="51" t="str">
        <f t="shared" si="8"/>
        <v>FAIL</v>
      </c>
    </row>
    <row r="79" spans="1:20">
      <c r="B79" s="34">
        <v>61</v>
      </c>
      <c r="D79" s="47"/>
      <c r="E79" s="47"/>
      <c r="F79" s="64" t="str">
        <f t="shared" si="1"/>
        <v>E</v>
      </c>
      <c r="G79" s="66"/>
      <c r="H79" s="64" t="str">
        <f t="shared" si="2"/>
        <v>E</v>
      </c>
      <c r="I79" s="66"/>
      <c r="J79" s="49" t="str">
        <f t="shared" si="3"/>
        <v>E</v>
      </c>
      <c r="K79" s="47"/>
      <c r="L79" s="49" t="str">
        <f t="shared" si="4"/>
        <v>E</v>
      </c>
      <c r="M79" s="47"/>
      <c r="N79" s="49" t="str">
        <f t="shared" si="5"/>
        <v>E</v>
      </c>
      <c r="O79" s="47"/>
      <c r="P79" s="49" t="str">
        <f t="shared" si="6"/>
        <v>E</v>
      </c>
      <c r="Q79" s="47">
        <f t="shared" si="10"/>
        <v>0</v>
      </c>
      <c r="R79" s="47">
        <f t="shared" si="9"/>
        <v>0</v>
      </c>
      <c r="S79" s="50" t="str">
        <f t="shared" si="7"/>
        <v>E</v>
      </c>
      <c r="T79" s="55" t="str">
        <f t="shared" si="8"/>
        <v>FAIL</v>
      </c>
    </row>
    <row r="80" spans="1:20">
      <c r="A80" s="35"/>
      <c r="B80" s="36">
        <v>62</v>
      </c>
      <c r="C80" s="32"/>
      <c r="D80" s="47"/>
      <c r="E80" s="47"/>
      <c r="F80" s="49" t="str">
        <f t="shared" si="1"/>
        <v>E</v>
      </c>
      <c r="G80" s="67"/>
      <c r="H80" s="49" t="str">
        <f t="shared" si="2"/>
        <v>E</v>
      </c>
      <c r="I80" s="67"/>
      <c r="J80" s="49" t="str">
        <f t="shared" si="3"/>
        <v>E</v>
      </c>
      <c r="K80" s="47"/>
      <c r="L80" s="49" t="str">
        <f t="shared" si="4"/>
        <v>E</v>
      </c>
      <c r="M80" s="47"/>
      <c r="N80" s="49" t="str">
        <f t="shared" si="5"/>
        <v>E</v>
      </c>
      <c r="O80" s="47"/>
      <c r="P80" s="49" t="str">
        <f t="shared" si="6"/>
        <v>E</v>
      </c>
      <c r="Q80" s="47">
        <f t="shared" si="10"/>
        <v>0</v>
      </c>
      <c r="R80" s="47">
        <f t="shared" si="9"/>
        <v>0</v>
      </c>
      <c r="S80" s="50" t="str">
        <f t="shared" si="7"/>
        <v>E</v>
      </c>
      <c r="T80" s="51" t="str">
        <f t="shared" si="8"/>
        <v>FAIL</v>
      </c>
    </row>
    <row r="81" spans="1:20">
      <c r="B81" s="34">
        <v>63</v>
      </c>
      <c r="D81" s="47"/>
      <c r="E81" s="47"/>
      <c r="F81" s="64" t="str">
        <f t="shared" si="1"/>
        <v>E</v>
      </c>
      <c r="G81" s="66"/>
      <c r="H81" s="64" t="str">
        <f t="shared" si="2"/>
        <v>E</v>
      </c>
      <c r="I81" s="66"/>
      <c r="J81" s="49" t="str">
        <f t="shared" si="3"/>
        <v>E</v>
      </c>
      <c r="K81" s="47"/>
      <c r="L81" s="49" t="str">
        <f t="shared" si="4"/>
        <v>E</v>
      </c>
      <c r="M81" s="47"/>
      <c r="N81" s="49" t="str">
        <f t="shared" si="5"/>
        <v>E</v>
      </c>
      <c r="O81" s="47"/>
      <c r="P81" s="49" t="str">
        <f t="shared" si="6"/>
        <v>E</v>
      </c>
      <c r="Q81" s="47">
        <f t="shared" si="10"/>
        <v>0</v>
      </c>
      <c r="R81" s="47">
        <f t="shared" si="9"/>
        <v>0</v>
      </c>
      <c r="S81" s="50" t="str">
        <f t="shared" si="7"/>
        <v>E</v>
      </c>
      <c r="T81" s="55" t="str">
        <f t="shared" si="8"/>
        <v>FAIL</v>
      </c>
    </row>
    <row r="82" spans="1:20">
      <c r="A82" s="35"/>
      <c r="B82" s="36">
        <v>64</v>
      </c>
      <c r="C82" s="32"/>
      <c r="D82" s="47"/>
      <c r="E82" s="47"/>
      <c r="F82" s="49" t="str">
        <f t="shared" si="1"/>
        <v>E</v>
      </c>
      <c r="G82" s="67"/>
      <c r="H82" s="49" t="str">
        <f t="shared" si="2"/>
        <v>E</v>
      </c>
      <c r="I82" s="67"/>
      <c r="J82" s="49" t="str">
        <f t="shared" si="3"/>
        <v>E</v>
      </c>
      <c r="K82" s="47"/>
      <c r="L82" s="49" t="str">
        <f t="shared" si="4"/>
        <v>E</v>
      </c>
      <c r="M82" s="47"/>
      <c r="N82" s="49" t="str">
        <f t="shared" si="5"/>
        <v>E</v>
      </c>
      <c r="O82" s="47"/>
      <c r="P82" s="49" t="str">
        <f t="shared" si="6"/>
        <v>E</v>
      </c>
      <c r="Q82" s="47">
        <f t="shared" si="10"/>
        <v>0</v>
      </c>
      <c r="R82" s="47">
        <f t="shared" si="9"/>
        <v>0</v>
      </c>
      <c r="S82" s="50" t="str">
        <f t="shared" si="7"/>
        <v>E</v>
      </c>
      <c r="T82" s="51" t="str">
        <f t="shared" si="8"/>
        <v>FAIL</v>
      </c>
    </row>
    <row r="83" spans="1:20">
      <c r="B83" s="34">
        <v>65</v>
      </c>
      <c r="D83" s="47"/>
      <c r="E83" s="47"/>
      <c r="F83" s="64" t="str">
        <f t="shared" si="1"/>
        <v>E</v>
      </c>
      <c r="G83" s="66"/>
      <c r="H83" s="64" t="str">
        <f t="shared" si="2"/>
        <v>E</v>
      </c>
      <c r="I83" s="66"/>
      <c r="J83" s="49" t="str">
        <f t="shared" si="3"/>
        <v>E</v>
      </c>
      <c r="K83" s="47"/>
      <c r="L83" s="49" t="str">
        <f t="shared" si="4"/>
        <v>E</v>
      </c>
      <c r="M83" s="47"/>
      <c r="N83" s="49" t="str">
        <f t="shared" si="5"/>
        <v>E</v>
      </c>
      <c r="O83" s="47"/>
      <c r="P83" s="49" t="str">
        <f t="shared" si="6"/>
        <v>E</v>
      </c>
      <c r="Q83" s="47">
        <f t="shared" si="10"/>
        <v>0</v>
      </c>
      <c r="R83" s="47">
        <f t="shared" si="9"/>
        <v>0</v>
      </c>
      <c r="S83" s="50" t="str">
        <f t="shared" si="7"/>
        <v>E</v>
      </c>
      <c r="T83" s="55" t="str">
        <f t="shared" si="8"/>
        <v>FAIL</v>
      </c>
    </row>
    <row r="84" spans="1:20">
      <c r="A84" s="35"/>
      <c r="B84" s="36">
        <v>66</v>
      </c>
      <c r="C84" s="32"/>
      <c r="D84" s="47"/>
      <c r="E84" s="47"/>
      <c r="F84" s="49" t="str">
        <f t="shared" ref="F84:F118" si="11">IF(E84&gt;=81,"A",IF(E84&gt;=61,"B",IF(E84&gt;=41,"C",IF(E84&gt;=21,"D",IF(E84&gt;=0,"E")))))</f>
        <v>E</v>
      </c>
      <c r="G84" s="67"/>
      <c r="H84" s="49" t="str">
        <f t="shared" ref="H84:H118" si="12">IF(G84&gt;=81,"A",IF(G84&gt;=61,"B",IF(G84&gt;=41,"C",IF(G84&gt;=21,"D",IF(G84&gt;=0,"E")))))</f>
        <v>E</v>
      </c>
      <c r="I84" s="67"/>
      <c r="J84" s="49" t="str">
        <f t="shared" ref="J84:J118" si="13">IF(I84&gt;=81,"A",IF(I84&gt;=61,"B",IF(I84&gt;=41,"C",IF(I84&gt;=21,"D",IF(I84&gt;=0,"E")))))</f>
        <v>E</v>
      </c>
      <c r="K84" s="47"/>
      <c r="L84" s="49" t="str">
        <f t="shared" ref="L84:L118" si="14">IF(K84&gt;=81,"A",IF(K84&gt;=61,"B",IF(K84&gt;=41,"C",IF(K84&gt;=21,"D",IF(K84&gt;=0,"E")))))</f>
        <v>E</v>
      </c>
      <c r="M84" s="47"/>
      <c r="N84" s="49" t="str">
        <f t="shared" ref="N84:N118" si="15">IF(M84&gt;=81,"A",IF(M84&gt;=61,"B",IF(M84&gt;=41,"C",IF(M84&gt;=21,"D",IF(M84&gt;=0,"E")))))</f>
        <v>E</v>
      </c>
      <c r="O84" s="47"/>
      <c r="P84" s="49" t="str">
        <f t="shared" ref="P84:P118" si="16">IF(O84&gt;=81,"A",IF(O84&gt;=61,"B",IF(O84&gt;=41,"C",IF(O84&gt;=21,"D",IF(O84&gt;=0,"E")))))</f>
        <v>E</v>
      </c>
      <c r="Q84" s="47">
        <f t="shared" si="10"/>
        <v>0</v>
      </c>
      <c r="R84" s="47">
        <f t="shared" si="9"/>
        <v>0</v>
      </c>
      <c r="S84" s="50" t="str">
        <f t="shared" ref="S84:S118" si="17">IF(Q84&gt;=486,"A",IF(Q84&gt;=366,"B",IF(Q84&gt;=246,"C",IF(Q84&gt;=126,"D",IF(Q84&gt;=0,"E")))))</f>
        <v>E</v>
      </c>
      <c r="T84" s="51" t="str">
        <f t="shared" ref="T84:T118" si="18">IF(Q84&gt;=600,"PASS",IF(Q84&gt;=186,"PASS",IF(Q84&gt;=126,"PASS",IF(Q84&gt;=125,"FAIL",IF(Q84&gt;=0,"FAIL")))))</f>
        <v>FAIL</v>
      </c>
    </row>
    <row r="85" spans="1:20">
      <c r="B85" s="34">
        <v>67</v>
      </c>
      <c r="D85" s="47"/>
      <c r="E85" s="47"/>
      <c r="F85" s="64" t="str">
        <f t="shared" si="11"/>
        <v>E</v>
      </c>
      <c r="G85" s="66"/>
      <c r="H85" s="64" t="str">
        <f t="shared" si="12"/>
        <v>E</v>
      </c>
      <c r="I85" s="66"/>
      <c r="J85" s="49" t="str">
        <f t="shared" si="13"/>
        <v>E</v>
      </c>
      <c r="K85" s="47"/>
      <c r="L85" s="49" t="str">
        <f t="shared" si="14"/>
        <v>E</v>
      </c>
      <c r="M85" s="47"/>
      <c r="N85" s="49" t="str">
        <f t="shared" si="15"/>
        <v>E</v>
      </c>
      <c r="O85" s="47"/>
      <c r="P85" s="49" t="str">
        <f t="shared" si="16"/>
        <v>E</v>
      </c>
      <c r="Q85" s="47">
        <f t="shared" si="10"/>
        <v>0</v>
      </c>
      <c r="R85" s="47">
        <f t="shared" ref="R85:R118" si="19">(Q85/6)</f>
        <v>0</v>
      </c>
      <c r="S85" s="50" t="str">
        <f t="shared" si="17"/>
        <v>E</v>
      </c>
      <c r="T85" s="55" t="str">
        <f t="shared" si="18"/>
        <v>FAIL</v>
      </c>
    </row>
    <row r="86" spans="1:20">
      <c r="A86" s="35"/>
      <c r="B86" s="36">
        <v>68</v>
      </c>
      <c r="C86" s="32"/>
      <c r="D86" s="47"/>
      <c r="E86" s="47"/>
      <c r="F86" s="49" t="str">
        <f t="shared" si="11"/>
        <v>E</v>
      </c>
      <c r="G86" s="67"/>
      <c r="H86" s="49" t="str">
        <f t="shared" si="12"/>
        <v>E</v>
      </c>
      <c r="I86" s="67"/>
      <c r="J86" s="49" t="str">
        <f t="shared" si="13"/>
        <v>E</v>
      </c>
      <c r="K86" s="47"/>
      <c r="L86" s="49" t="str">
        <f t="shared" si="14"/>
        <v>E</v>
      </c>
      <c r="M86" s="47"/>
      <c r="N86" s="49" t="str">
        <f t="shared" si="15"/>
        <v>E</v>
      </c>
      <c r="O86" s="47"/>
      <c r="P86" s="49" t="str">
        <f t="shared" si="16"/>
        <v>E</v>
      </c>
      <c r="Q86" s="47">
        <f t="shared" si="10"/>
        <v>0</v>
      </c>
      <c r="R86" s="47">
        <f t="shared" si="19"/>
        <v>0</v>
      </c>
      <c r="S86" s="50" t="str">
        <f t="shared" si="17"/>
        <v>E</v>
      </c>
      <c r="T86" s="51" t="str">
        <f t="shared" si="18"/>
        <v>FAIL</v>
      </c>
    </row>
    <row r="87" spans="1:20">
      <c r="B87" s="34">
        <v>69</v>
      </c>
      <c r="D87" s="47"/>
      <c r="E87" s="47"/>
      <c r="F87" s="64" t="str">
        <f t="shared" si="11"/>
        <v>E</v>
      </c>
      <c r="G87" s="66"/>
      <c r="H87" s="64" t="str">
        <f t="shared" si="12"/>
        <v>E</v>
      </c>
      <c r="I87" s="66"/>
      <c r="J87" s="49" t="str">
        <f t="shared" si="13"/>
        <v>E</v>
      </c>
      <c r="K87" s="47"/>
      <c r="L87" s="49" t="str">
        <f t="shared" si="14"/>
        <v>E</v>
      </c>
      <c r="M87" s="47"/>
      <c r="N87" s="49" t="str">
        <f t="shared" si="15"/>
        <v>E</v>
      </c>
      <c r="O87" s="47"/>
      <c r="P87" s="49" t="str">
        <f t="shared" si="16"/>
        <v>E</v>
      </c>
      <c r="Q87" s="47">
        <f t="shared" si="10"/>
        <v>0</v>
      </c>
      <c r="R87" s="47">
        <f t="shared" si="19"/>
        <v>0</v>
      </c>
      <c r="S87" s="50" t="str">
        <f t="shared" si="17"/>
        <v>E</v>
      </c>
      <c r="T87" s="55" t="str">
        <f t="shared" si="18"/>
        <v>FAIL</v>
      </c>
    </row>
    <row r="88" spans="1:20">
      <c r="A88" s="35"/>
      <c r="B88" s="36">
        <v>70</v>
      </c>
      <c r="C88" s="32"/>
      <c r="D88" s="47"/>
      <c r="E88" s="47"/>
      <c r="F88" s="49" t="str">
        <f t="shared" si="11"/>
        <v>E</v>
      </c>
      <c r="G88" s="67"/>
      <c r="H88" s="49" t="str">
        <f t="shared" si="12"/>
        <v>E</v>
      </c>
      <c r="I88" s="67"/>
      <c r="J88" s="49" t="str">
        <f t="shared" si="13"/>
        <v>E</v>
      </c>
      <c r="K88" s="47"/>
      <c r="L88" s="49" t="str">
        <f t="shared" si="14"/>
        <v>E</v>
      </c>
      <c r="M88" s="47"/>
      <c r="N88" s="49" t="str">
        <f t="shared" si="15"/>
        <v>E</v>
      </c>
      <c r="O88" s="47"/>
      <c r="P88" s="49" t="str">
        <f t="shared" si="16"/>
        <v>E</v>
      </c>
      <c r="Q88" s="47">
        <f t="shared" si="10"/>
        <v>0</v>
      </c>
      <c r="R88" s="47">
        <f t="shared" si="19"/>
        <v>0</v>
      </c>
      <c r="S88" s="50" t="str">
        <f t="shared" si="17"/>
        <v>E</v>
      </c>
      <c r="T88" s="51" t="str">
        <f t="shared" si="18"/>
        <v>FAIL</v>
      </c>
    </row>
    <row r="89" spans="1:20">
      <c r="B89" s="34">
        <v>71</v>
      </c>
      <c r="D89" s="47"/>
      <c r="E89" s="47"/>
      <c r="F89" s="64" t="str">
        <f t="shared" si="11"/>
        <v>E</v>
      </c>
      <c r="G89" s="66"/>
      <c r="H89" s="64" t="str">
        <f t="shared" si="12"/>
        <v>E</v>
      </c>
      <c r="I89" s="66"/>
      <c r="J89" s="49" t="str">
        <f t="shared" si="13"/>
        <v>E</v>
      </c>
      <c r="K89" s="47"/>
      <c r="L89" s="49" t="str">
        <f t="shared" si="14"/>
        <v>E</v>
      </c>
      <c r="M89" s="47"/>
      <c r="N89" s="49" t="str">
        <f t="shared" si="15"/>
        <v>E</v>
      </c>
      <c r="O89" s="47"/>
      <c r="P89" s="49" t="str">
        <f t="shared" si="16"/>
        <v>E</v>
      </c>
      <c r="Q89" s="47">
        <f t="shared" si="10"/>
        <v>0</v>
      </c>
      <c r="R89" s="47">
        <f t="shared" si="19"/>
        <v>0</v>
      </c>
      <c r="S89" s="50" t="str">
        <f t="shared" si="17"/>
        <v>E</v>
      </c>
      <c r="T89" s="55" t="str">
        <f t="shared" si="18"/>
        <v>FAIL</v>
      </c>
    </row>
    <row r="90" spans="1:20">
      <c r="A90" s="35"/>
      <c r="B90" s="36">
        <v>72</v>
      </c>
      <c r="C90" s="32"/>
      <c r="D90" s="47"/>
      <c r="E90" s="47"/>
      <c r="F90" s="49" t="str">
        <f t="shared" si="11"/>
        <v>E</v>
      </c>
      <c r="G90" s="67"/>
      <c r="H90" s="49" t="str">
        <f t="shared" si="12"/>
        <v>E</v>
      </c>
      <c r="I90" s="67"/>
      <c r="J90" s="49" t="str">
        <f t="shared" si="13"/>
        <v>E</v>
      </c>
      <c r="K90" s="47"/>
      <c r="L90" s="49" t="str">
        <f t="shared" si="14"/>
        <v>E</v>
      </c>
      <c r="M90" s="47"/>
      <c r="N90" s="49" t="str">
        <f t="shared" si="15"/>
        <v>E</v>
      </c>
      <c r="O90" s="47"/>
      <c r="P90" s="49" t="str">
        <f t="shared" si="16"/>
        <v>E</v>
      </c>
      <c r="Q90" s="47">
        <f t="shared" si="10"/>
        <v>0</v>
      </c>
      <c r="R90" s="47">
        <f t="shared" si="19"/>
        <v>0</v>
      </c>
      <c r="S90" s="50" t="str">
        <f t="shared" si="17"/>
        <v>E</v>
      </c>
      <c r="T90" s="51" t="str">
        <f t="shared" si="18"/>
        <v>FAIL</v>
      </c>
    </row>
    <row r="91" spans="1:20">
      <c r="B91" s="34">
        <v>73</v>
      </c>
      <c r="D91" s="47"/>
      <c r="E91" s="47"/>
      <c r="F91" s="64" t="str">
        <f t="shared" si="11"/>
        <v>E</v>
      </c>
      <c r="G91" s="66"/>
      <c r="H91" s="64" t="str">
        <f t="shared" si="12"/>
        <v>E</v>
      </c>
      <c r="I91" s="66"/>
      <c r="J91" s="49" t="str">
        <f t="shared" si="13"/>
        <v>E</v>
      </c>
      <c r="K91" s="47"/>
      <c r="L91" s="49" t="str">
        <f t="shared" si="14"/>
        <v>E</v>
      </c>
      <c r="M91" s="47"/>
      <c r="N91" s="49" t="str">
        <f t="shared" si="15"/>
        <v>E</v>
      </c>
      <c r="O91" s="47"/>
      <c r="P91" s="49" t="str">
        <f t="shared" si="16"/>
        <v>E</v>
      </c>
      <c r="Q91" s="47">
        <f t="shared" si="10"/>
        <v>0</v>
      </c>
      <c r="R91" s="47">
        <f t="shared" si="19"/>
        <v>0</v>
      </c>
      <c r="S91" s="50" t="str">
        <f t="shared" si="17"/>
        <v>E</v>
      </c>
      <c r="T91" s="55" t="str">
        <f t="shared" si="18"/>
        <v>FAIL</v>
      </c>
    </row>
    <row r="92" spans="1:20">
      <c r="A92" s="35"/>
      <c r="B92" s="36">
        <v>74</v>
      </c>
      <c r="C92" s="32"/>
      <c r="D92" s="47"/>
      <c r="E92" s="47"/>
      <c r="F92" s="49" t="str">
        <f t="shared" si="11"/>
        <v>E</v>
      </c>
      <c r="G92" s="67"/>
      <c r="H92" s="49" t="str">
        <f t="shared" si="12"/>
        <v>E</v>
      </c>
      <c r="I92" s="67"/>
      <c r="J92" s="49" t="str">
        <f t="shared" si="13"/>
        <v>E</v>
      </c>
      <c r="K92" s="47"/>
      <c r="L92" s="49" t="str">
        <f t="shared" si="14"/>
        <v>E</v>
      </c>
      <c r="M92" s="47"/>
      <c r="N92" s="49" t="str">
        <f t="shared" si="15"/>
        <v>E</v>
      </c>
      <c r="O92" s="47"/>
      <c r="P92" s="49" t="str">
        <f t="shared" si="16"/>
        <v>E</v>
      </c>
      <c r="Q92" s="47">
        <f t="shared" si="10"/>
        <v>0</v>
      </c>
      <c r="R92" s="47">
        <f t="shared" si="19"/>
        <v>0</v>
      </c>
      <c r="S92" s="50" t="str">
        <f t="shared" si="17"/>
        <v>E</v>
      </c>
      <c r="T92" s="51" t="str">
        <f t="shared" si="18"/>
        <v>FAIL</v>
      </c>
    </row>
    <row r="93" spans="1:20">
      <c r="B93" s="34">
        <v>75</v>
      </c>
      <c r="D93" s="47"/>
      <c r="E93" s="47"/>
      <c r="F93" s="64" t="str">
        <f t="shared" si="11"/>
        <v>E</v>
      </c>
      <c r="G93" s="66"/>
      <c r="H93" s="64" t="str">
        <f t="shared" si="12"/>
        <v>E</v>
      </c>
      <c r="I93" s="66"/>
      <c r="J93" s="49" t="str">
        <f t="shared" si="13"/>
        <v>E</v>
      </c>
      <c r="K93" s="47"/>
      <c r="L93" s="49" t="str">
        <f t="shared" si="14"/>
        <v>E</v>
      </c>
      <c r="M93" s="47"/>
      <c r="N93" s="49" t="str">
        <f t="shared" si="15"/>
        <v>E</v>
      </c>
      <c r="O93" s="47"/>
      <c r="P93" s="49" t="str">
        <f t="shared" si="16"/>
        <v>E</v>
      </c>
      <c r="Q93" s="47">
        <f t="shared" si="10"/>
        <v>0</v>
      </c>
      <c r="R93" s="47">
        <f t="shared" si="19"/>
        <v>0</v>
      </c>
      <c r="S93" s="50" t="str">
        <f t="shared" si="17"/>
        <v>E</v>
      </c>
      <c r="T93" s="55" t="str">
        <f t="shared" si="18"/>
        <v>FAIL</v>
      </c>
    </row>
    <row r="94" spans="1:20">
      <c r="A94" s="35"/>
      <c r="B94" s="36">
        <v>76</v>
      </c>
      <c r="C94" s="32"/>
      <c r="D94" s="47"/>
      <c r="E94" s="47"/>
      <c r="F94" s="49" t="str">
        <f t="shared" si="11"/>
        <v>E</v>
      </c>
      <c r="G94" s="67"/>
      <c r="H94" s="49" t="str">
        <f t="shared" si="12"/>
        <v>E</v>
      </c>
      <c r="I94" s="67"/>
      <c r="J94" s="49" t="str">
        <f t="shared" si="13"/>
        <v>E</v>
      </c>
      <c r="K94" s="47"/>
      <c r="L94" s="49" t="str">
        <f t="shared" si="14"/>
        <v>E</v>
      </c>
      <c r="M94" s="47"/>
      <c r="N94" s="49" t="str">
        <f t="shared" si="15"/>
        <v>E</v>
      </c>
      <c r="O94" s="47"/>
      <c r="P94" s="49" t="str">
        <f t="shared" si="16"/>
        <v>E</v>
      </c>
      <c r="Q94" s="47">
        <f t="shared" si="10"/>
        <v>0</v>
      </c>
      <c r="R94" s="47">
        <f t="shared" si="19"/>
        <v>0</v>
      </c>
      <c r="S94" s="50" t="str">
        <f t="shared" si="17"/>
        <v>E</v>
      </c>
      <c r="T94" s="51" t="str">
        <f t="shared" si="18"/>
        <v>FAIL</v>
      </c>
    </row>
    <row r="95" spans="1:20">
      <c r="B95" s="34">
        <v>77</v>
      </c>
      <c r="D95" s="47"/>
      <c r="E95" s="47"/>
      <c r="F95" s="64" t="str">
        <f t="shared" si="11"/>
        <v>E</v>
      </c>
      <c r="G95" s="66"/>
      <c r="H95" s="64" t="str">
        <f t="shared" si="12"/>
        <v>E</v>
      </c>
      <c r="I95" s="66"/>
      <c r="J95" s="49" t="str">
        <f t="shared" si="13"/>
        <v>E</v>
      </c>
      <c r="K95" s="47"/>
      <c r="L95" s="49" t="str">
        <f t="shared" si="14"/>
        <v>E</v>
      </c>
      <c r="M95" s="47"/>
      <c r="N95" s="49" t="str">
        <f t="shared" si="15"/>
        <v>E</v>
      </c>
      <c r="O95" s="47"/>
      <c r="P95" s="49" t="str">
        <f t="shared" si="16"/>
        <v>E</v>
      </c>
      <c r="Q95" s="47">
        <f t="shared" si="10"/>
        <v>0</v>
      </c>
      <c r="R95" s="47">
        <f t="shared" si="19"/>
        <v>0</v>
      </c>
      <c r="S95" s="50" t="str">
        <f t="shared" si="17"/>
        <v>E</v>
      </c>
      <c r="T95" s="55" t="str">
        <f t="shared" si="18"/>
        <v>FAIL</v>
      </c>
    </row>
    <row r="96" spans="1:20">
      <c r="A96" s="35"/>
      <c r="B96" s="36">
        <v>78</v>
      </c>
      <c r="C96" s="32"/>
      <c r="D96" s="47"/>
      <c r="E96" s="47"/>
      <c r="F96" s="49" t="str">
        <f t="shared" si="11"/>
        <v>E</v>
      </c>
      <c r="G96" s="67"/>
      <c r="H96" s="49" t="str">
        <f t="shared" si="12"/>
        <v>E</v>
      </c>
      <c r="I96" s="67"/>
      <c r="J96" s="49" t="str">
        <f t="shared" si="13"/>
        <v>E</v>
      </c>
      <c r="K96" s="47"/>
      <c r="L96" s="49" t="str">
        <f t="shared" si="14"/>
        <v>E</v>
      </c>
      <c r="M96" s="47"/>
      <c r="N96" s="49" t="str">
        <f t="shared" si="15"/>
        <v>E</v>
      </c>
      <c r="O96" s="47"/>
      <c r="P96" s="49" t="str">
        <f t="shared" si="16"/>
        <v>E</v>
      </c>
      <c r="Q96" s="47">
        <f t="shared" si="10"/>
        <v>0</v>
      </c>
      <c r="R96" s="47">
        <f t="shared" si="19"/>
        <v>0</v>
      </c>
      <c r="S96" s="50" t="str">
        <f t="shared" si="17"/>
        <v>E</v>
      </c>
      <c r="T96" s="51" t="str">
        <f t="shared" si="18"/>
        <v>FAIL</v>
      </c>
    </row>
    <row r="97" spans="1:20">
      <c r="B97" s="34">
        <v>79</v>
      </c>
      <c r="D97" s="47"/>
      <c r="E97" s="47"/>
      <c r="F97" s="64" t="str">
        <f t="shared" si="11"/>
        <v>E</v>
      </c>
      <c r="G97" s="66"/>
      <c r="H97" s="64" t="str">
        <f t="shared" si="12"/>
        <v>E</v>
      </c>
      <c r="I97" s="66"/>
      <c r="J97" s="49" t="str">
        <f t="shared" si="13"/>
        <v>E</v>
      </c>
      <c r="K97" s="47"/>
      <c r="L97" s="49" t="str">
        <f t="shared" si="14"/>
        <v>E</v>
      </c>
      <c r="M97" s="47"/>
      <c r="N97" s="49" t="str">
        <f t="shared" si="15"/>
        <v>E</v>
      </c>
      <c r="O97" s="47"/>
      <c r="P97" s="49" t="str">
        <f t="shared" si="16"/>
        <v>E</v>
      </c>
      <c r="Q97" s="47">
        <f t="shared" si="10"/>
        <v>0</v>
      </c>
      <c r="R97" s="47">
        <f t="shared" si="19"/>
        <v>0</v>
      </c>
      <c r="S97" s="50" t="str">
        <f t="shared" si="17"/>
        <v>E</v>
      </c>
      <c r="T97" s="55" t="str">
        <f t="shared" si="18"/>
        <v>FAIL</v>
      </c>
    </row>
    <row r="98" spans="1:20">
      <c r="A98" s="35"/>
      <c r="B98" s="36">
        <v>80</v>
      </c>
      <c r="C98" s="32"/>
      <c r="D98" s="47"/>
      <c r="E98" s="47"/>
      <c r="F98" s="49" t="str">
        <f t="shared" si="11"/>
        <v>E</v>
      </c>
      <c r="G98" s="67"/>
      <c r="H98" s="49" t="str">
        <f t="shared" si="12"/>
        <v>E</v>
      </c>
      <c r="I98" s="67"/>
      <c r="J98" s="49" t="str">
        <f t="shared" si="13"/>
        <v>E</v>
      </c>
      <c r="K98" s="47"/>
      <c r="L98" s="49" t="str">
        <f t="shared" si="14"/>
        <v>E</v>
      </c>
      <c r="M98" s="47"/>
      <c r="N98" s="49" t="str">
        <f t="shared" si="15"/>
        <v>E</v>
      </c>
      <c r="O98" s="47"/>
      <c r="P98" s="49" t="str">
        <f t="shared" si="16"/>
        <v>E</v>
      </c>
      <c r="Q98" s="47">
        <f t="shared" si="10"/>
        <v>0</v>
      </c>
      <c r="R98" s="47">
        <f t="shared" si="19"/>
        <v>0</v>
      </c>
      <c r="S98" s="50" t="str">
        <f t="shared" si="17"/>
        <v>E</v>
      </c>
      <c r="T98" s="51" t="str">
        <f t="shared" si="18"/>
        <v>FAIL</v>
      </c>
    </row>
    <row r="99" spans="1:20">
      <c r="B99" s="34">
        <v>81</v>
      </c>
      <c r="D99" s="47"/>
      <c r="E99" s="47"/>
      <c r="F99" s="64" t="str">
        <f t="shared" si="11"/>
        <v>E</v>
      </c>
      <c r="G99" s="66"/>
      <c r="H99" s="64" t="str">
        <f t="shared" si="12"/>
        <v>E</v>
      </c>
      <c r="I99" s="66"/>
      <c r="J99" s="49" t="str">
        <f t="shared" si="13"/>
        <v>E</v>
      </c>
      <c r="K99" s="47"/>
      <c r="L99" s="49" t="str">
        <f t="shared" si="14"/>
        <v>E</v>
      </c>
      <c r="M99" s="47"/>
      <c r="N99" s="49" t="str">
        <f t="shared" si="15"/>
        <v>E</v>
      </c>
      <c r="O99" s="47"/>
      <c r="P99" s="49" t="str">
        <f t="shared" si="16"/>
        <v>E</v>
      </c>
      <c r="Q99" s="47">
        <f t="shared" si="10"/>
        <v>0</v>
      </c>
      <c r="R99" s="47">
        <f t="shared" si="19"/>
        <v>0</v>
      </c>
      <c r="S99" s="50" t="str">
        <f t="shared" si="17"/>
        <v>E</v>
      </c>
      <c r="T99" s="55" t="str">
        <f t="shared" si="18"/>
        <v>FAIL</v>
      </c>
    </row>
    <row r="100" spans="1:20">
      <c r="A100" s="35"/>
      <c r="B100" s="36">
        <v>82</v>
      </c>
      <c r="C100" s="32"/>
      <c r="D100" s="47"/>
      <c r="E100" s="47"/>
      <c r="F100" s="49" t="str">
        <f t="shared" si="11"/>
        <v>E</v>
      </c>
      <c r="G100" s="67"/>
      <c r="H100" s="49" t="str">
        <f t="shared" si="12"/>
        <v>E</v>
      </c>
      <c r="I100" s="67"/>
      <c r="J100" s="49" t="str">
        <f t="shared" si="13"/>
        <v>E</v>
      </c>
      <c r="K100" s="47"/>
      <c r="L100" s="49" t="str">
        <f t="shared" si="14"/>
        <v>E</v>
      </c>
      <c r="M100" s="47"/>
      <c r="N100" s="49" t="str">
        <f t="shared" si="15"/>
        <v>E</v>
      </c>
      <c r="O100" s="47"/>
      <c r="P100" s="49" t="str">
        <f t="shared" si="16"/>
        <v>E</v>
      </c>
      <c r="Q100" s="47">
        <f t="shared" si="10"/>
        <v>0</v>
      </c>
      <c r="R100" s="47">
        <f t="shared" si="19"/>
        <v>0</v>
      </c>
      <c r="S100" s="50" t="str">
        <f t="shared" si="17"/>
        <v>E</v>
      </c>
      <c r="T100" s="51" t="str">
        <f t="shared" si="18"/>
        <v>FAIL</v>
      </c>
    </row>
    <row r="101" spans="1:20">
      <c r="B101" s="34">
        <v>83</v>
      </c>
      <c r="D101" s="47"/>
      <c r="E101" s="47"/>
      <c r="F101" s="64" t="str">
        <f t="shared" si="11"/>
        <v>E</v>
      </c>
      <c r="G101" s="66"/>
      <c r="H101" s="64" t="str">
        <f t="shared" si="12"/>
        <v>E</v>
      </c>
      <c r="I101" s="66"/>
      <c r="J101" s="49" t="str">
        <f t="shared" si="13"/>
        <v>E</v>
      </c>
      <c r="K101" s="47"/>
      <c r="L101" s="49" t="str">
        <f t="shared" si="14"/>
        <v>E</v>
      </c>
      <c r="M101" s="47"/>
      <c r="N101" s="49" t="str">
        <f t="shared" si="15"/>
        <v>E</v>
      </c>
      <c r="O101" s="47"/>
      <c r="P101" s="49" t="str">
        <f t="shared" si="16"/>
        <v>E</v>
      </c>
      <c r="Q101" s="47">
        <f t="shared" si="10"/>
        <v>0</v>
      </c>
      <c r="R101" s="47">
        <f t="shared" si="19"/>
        <v>0</v>
      </c>
      <c r="S101" s="50" t="str">
        <f t="shared" si="17"/>
        <v>E</v>
      </c>
      <c r="T101" s="55" t="str">
        <f t="shared" si="18"/>
        <v>FAIL</v>
      </c>
    </row>
    <row r="102" spans="1:20">
      <c r="A102" s="35"/>
      <c r="B102" s="36">
        <v>84</v>
      </c>
      <c r="C102" s="32"/>
      <c r="D102" s="47"/>
      <c r="E102" s="47"/>
      <c r="F102" s="49" t="str">
        <f t="shared" si="11"/>
        <v>E</v>
      </c>
      <c r="G102" s="67"/>
      <c r="H102" s="49" t="str">
        <f t="shared" si="12"/>
        <v>E</v>
      </c>
      <c r="I102" s="67"/>
      <c r="J102" s="49" t="str">
        <f t="shared" si="13"/>
        <v>E</v>
      </c>
      <c r="K102" s="47"/>
      <c r="L102" s="49" t="str">
        <f t="shared" si="14"/>
        <v>E</v>
      </c>
      <c r="M102" s="47"/>
      <c r="N102" s="49" t="str">
        <f t="shared" si="15"/>
        <v>E</v>
      </c>
      <c r="O102" s="47"/>
      <c r="P102" s="49" t="str">
        <f t="shared" si="16"/>
        <v>E</v>
      </c>
      <c r="Q102" s="47">
        <f t="shared" si="10"/>
        <v>0</v>
      </c>
      <c r="R102" s="47">
        <f t="shared" si="19"/>
        <v>0</v>
      </c>
      <c r="S102" s="50" t="str">
        <f t="shared" si="17"/>
        <v>E</v>
      </c>
      <c r="T102" s="51" t="str">
        <f t="shared" si="18"/>
        <v>FAIL</v>
      </c>
    </row>
    <row r="103" spans="1:20">
      <c r="B103" s="34">
        <v>85</v>
      </c>
      <c r="D103" s="47"/>
      <c r="E103" s="47"/>
      <c r="F103" s="64" t="str">
        <f t="shared" si="11"/>
        <v>E</v>
      </c>
      <c r="G103" s="66"/>
      <c r="H103" s="64" t="str">
        <f t="shared" si="12"/>
        <v>E</v>
      </c>
      <c r="I103" s="66"/>
      <c r="J103" s="49" t="str">
        <f t="shared" si="13"/>
        <v>E</v>
      </c>
      <c r="K103" s="47"/>
      <c r="L103" s="49" t="str">
        <f t="shared" si="14"/>
        <v>E</v>
      </c>
      <c r="M103" s="47"/>
      <c r="N103" s="49" t="str">
        <f t="shared" si="15"/>
        <v>E</v>
      </c>
      <c r="O103" s="47"/>
      <c r="P103" s="49" t="str">
        <f t="shared" si="16"/>
        <v>E</v>
      </c>
      <c r="Q103" s="47">
        <f t="shared" si="10"/>
        <v>0</v>
      </c>
      <c r="R103" s="47">
        <f t="shared" si="19"/>
        <v>0</v>
      </c>
      <c r="S103" s="50" t="str">
        <f t="shared" si="17"/>
        <v>E</v>
      </c>
      <c r="T103" s="55" t="str">
        <f t="shared" si="18"/>
        <v>FAIL</v>
      </c>
    </row>
    <row r="104" spans="1:20">
      <c r="A104" s="35"/>
      <c r="B104" s="36">
        <v>86</v>
      </c>
      <c r="C104" s="32"/>
      <c r="D104" s="47"/>
      <c r="E104" s="47"/>
      <c r="F104" s="49" t="str">
        <f t="shared" si="11"/>
        <v>E</v>
      </c>
      <c r="G104" s="67"/>
      <c r="H104" s="49" t="str">
        <f t="shared" si="12"/>
        <v>E</v>
      </c>
      <c r="I104" s="67"/>
      <c r="J104" s="49" t="str">
        <f t="shared" si="13"/>
        <v>E</v>
      </c>
      <c r="K104" s="47"/>
      <c r="L104" s="49" t="str">
        <f t="shared" si="14"/>
        <v>E</v>
      </c>
      <c r="M104" s="47"/>
      <c r="N104" s="49" t="str">
        <f t="shared" si="15"/>
        <v>E</v>
      </c>
      <c r="O104" s="47"/>
      <c r="P104" s="49" t="str">
        <f t="shared" si="16"/>
        <v>E</v>
      </c>
      <c r="Q104" s="47">
        <f t="shared" si="10"/>
        <v>0</v>
      </c>
      <c r="R104" s="47">
        <f t="shared" si="19"/>
        <v>0</v>
      </c>
      <c r="S104" s="50" t="str">
        <f t="shared" si="17"/>
        <v>E</v>
      </c>
      <c r="T104" s="51" t="str">
        <f t="shared" si="18"/>
        <v>FAIL</v>
      </c>
    </row>
    <row r="105" spans="1:20">
      <c r="B105" s="34">
        <v>87</v>
      </c>
      <c r="D105" s="47"/>
      <c r="E105" s="47"/>
      <c r="F105" s="64" t="str">
        <f t="shared" si="11"/>
        <v>E</v>
      </c>
      <c r="G105" s="66"/>
      <c r="H105" s="64" t="str">
        <f t="shared" si="12"/>
        <v>E</v>
      </c>
      <c r="I105" s="66"/>
      <c r="J105" s="49" t="str">
        <f t="shared" si="13"/>
        <v>E</v>
      </c>
      <c r="K105" s="47"/>
      <c r="L105" s="49" t="str">
        <f t="shared" si="14"/>
        <v>E</v>
      </c>
      <c r="M105" s="47"/>
      <c r="N105" s="49" t="str">
        <f t="shared" si="15"/>
        <v>E</v>
      </c>
      <c r="O105" s="47"/>
      <c r="P105" s="49" t="str">
        <f t="shared" si="16"/>
        <v>E</v>
      </c>
      <c r="Q105" s="47">
        <f t="shared" si="10"/>
        <v>0</v>
      </c>
      <c r="R105" s="47">
        <f t="shared" si="19"/>
        <v>0</v>
      </c>
      <c r="S105" s="50" t="str">
        <f t="shared" si="17"/>
        <v>E</v>
      </c>
      <c r="T105" s="55" t="str">
        <f t="shared" si="18"/>
        <v>FAIL</v>
      </c>
    </row>
    <row r="106" spans="1:20">
      <c r="A106" s="35"/>
      <c r="B106" s="36">
        <v>88</v>
      </c>
      <c r="C106" s="32"/>
      <c r="D106" s="47"/>
      <c r="E106" s="47"/>
      <c r="F106" s="49" t="str">
        <f t="shared" si="11"/>
        <v>E</v>
      </c>
      <c r="G106" s="67"/>
      <c r="H106" s="49" t="str">
        <f t="shared" si="12"/>
        <v>E</v>
      </c>
      <c r="I106" s="67"/>
      <c r="J106" s="49" t="str">
        <f t="shared" si="13"/>
        <v>E</v>
      </c>
      <c r="K106" s="47"/>
      <c r="L106" s="49" t="str">
        <f t="shared" si="14"/>
        <v>E</v>
      </c>
      <c r="M106" s="47"/>
      <c r="N106" s="49" t="str">
        <f t="shared" si="15"/>
        <v>E</v>
      </c>
      <c r="O106" s="47"/>
      <c r="P106" s="49" t="str">
        <f t="shared" si="16"/>
        <v>E</v>
      </c>
      <c r="Q106" s="47">
        <f t="shared" si="10"/>
        <v>0</v>
      </c>
      <c r="R106" s="47">
        <f t="shared" si="19"/>
        <v>0</v>
      </c>
      <c r="S106" s="50" t="str">
        <f t="shared" si="17"/>
        <v>E</v>
      </c>
      <c r="T106" s="51" t="str">
        <f t="shared" si="18"/>
        <v>FAIL</v>
      </c>
    </row>
    <row r="107" spans="1:20">
      <c r="B107" s="34">
        <v>89</v>
      </c>
      <c r="D107" s="47"/>
      <c r="E107" s="47"/>
      <c r="F107" s="64" t="str">
        <f t="shared" si="11"/>
        <v>E</v>
      </c>
      <c r="G107" s="66"/>
      <c r="H107" s="64" t="str">
        <f t="shared" si="12"/>
        <v>E</v>
      </c>
      <c r="I107" s="66"/>
      <c r="J107" s="49" t="str">
        <f t="shared" si="13"/>
        <v>E</v>
      </c>
      <c r="K107" s="47"/>
      <c r="L107" s="49" t="str">
        <f t="shared" si="14"/>
        <v>E</v>
      </c>
      <c r="M107" s="47"/>
      <c r="N107" s="49" t="str">
        <f t="shared" si="15"/>
        <v>E</v>
      </c>
      <c r="O107" s="47"/>
      <c r="P107" s="49" t="str">
        <f t="shared" si="16"/>
        <v>E</v>
      </c>
      <c r="Q107" s="47">
        <f t="shared" si="10"/>
        <v>0</v>
      </c>
      <c r="R107" s="47">
        <f t="shared" si="19"/>
        <v>0</v>
      </c>
      <c r="S107" s="50" t="str">
        <f t="shared" si="17"/>
        <v>E</v>
      </c>
      <c r="T107" s="55" t="str">
        <f t="shared" si="18"/>
        <v>FAIL</v>
      </c>
    </row>
    <row r="108" spans="1:20">
      <c r="A108" s="35"/>
      <c r="B108" s="36">
        <v>90</v>
      </c>
      <c r="C108" s="32"/>
      <c r="D108" s="47"/>
      <c r="E108" s="47"/>
      <c r="F108" s="49" t="str">
        <f t="shared" si="11"/>
        <v>E</v>
      </c>
      <c r="G108" s="67"/>
      <c r="H108" s="49" t="str">
        <f t="shared" si="12"/>
        <v>E</v>
      </c>
      <c r="I108" s="67"/>
      <c r="J108" s="49" t="str">
        <f t="shared" si="13"/>
        <v>E</v>
      </c>
      <c r="K108" s="47"/>
      <c r="L108" s="49" t="str">
        <f t="shared" si="14"/>
        <v>E</v>
      </c>
      <c r="M108" s="47"/>
      <c r="N108" s="49" t="str">
        <f t="shared" si="15"/>
        <v>E</v>
      </c>
      <c r="O108" s="47"/>
      <c r="P108" s="49" t="str">
        <f t="shared" si="16"/>
        <v>E</v>
      </c>
      <c r="Q108" s="47">
        <f t="shared" si="10"/>
        <v>0</v>
      </c>
      <c r="R108" s="47">
        <f t="shared" si="19"/>
        <v>0</v>
      </c>
      <c r="S108" s="50" t="str">
        <f t="shared" si="17"/>
        <v>E</v>
      </c>
      <c r="T108" s="51" t="str">
        <f t="shared" si="18"/>
        <v>FAIL</v>
      </c>
    </row>
    <row r="109" spans="1:20">
      <c r="A109" s="35"/>
      <c r="B109" s="36">
        <v>91</v>
      </c>
      <c r="C109" s="32"/>
      <c r="D109" s="47"/>
      <c r="E109" s="47"/>
      <c r="F109" s="49" t="str">
        <f t="shared" si="11"/>
        <v>E</v>
      </c>
      <c r="G109" s="67"/>
      <c r="H109" s="49" t="str">
        <f t="shared" si="12"/>
        <v>E</v>
      </c>
      <c r="I109" s="67"/>
      <c r="J109" s="49" t="str">
        <f t="shared" si="13"/>
        <v>E</v>
      </c>
      <c r="K109" s="47"/>
      <c r="L109" s="49" t="str">
        <f t="shared" si="14"/>
        <v>E</v>
      </c>
      <c r="M109" s="47"/>
      <c r="N109" s="49" t="str">
        <f t="shared" si="15"/>
        <v>E</v>
      </c>
      <c r="O109" s="47"/>
      <c r="P109" s="49" t="str">
        <f t="shared" si="16"/>
        <v>E</v>
      </c>
      <c r="Q109" s="47">
        <f t="shared" si="10"/>
        <v>0</v>
      </c>
      <c r="R109" s="47">
        <f t="shared" si="19"/>
        <v>0</v>
      </c>
      <c r="S109" s="50" t="str">
        <f t="shared" si="17"/>
        <v>E</v>
      </c>
      <c r="T109" s="51" t="str">
        <f t="shared" si="18"/>
        <v>FAIL</v>
      </c>
    </row>
    <row r="110" spans="1:20">
      <c r="A110" s="35"/>
      <c r="B110" s="36">
        <v>92</v>
      </c>
      <c r="C110" s="32"/>
      <c r="D110" s="47"/>
      <c r="E110" s="47"/>
      <c r="F110" s="49" t="str">
        <f t="shared" si="11"/>
        <v>E</v>
      </c>
      <c r="G110" s="67"/>
      <c r="H110" s="49" t="str">
        <f t="shared" si="12"/>
        <v>E</v>
      </c>
      <c r="I110" s="67"/>
      <c r="J110" s="49" t="str">
        <f t="shared" si="13"/>
        <v>E</v>
      </c>
      <c r="K110" s="47"/>
      <c r="L110" s="49" t="str">
        <f t="shared" si="14"/>
        <v>E</v>
      </c>
      <c r="M110" s="47"/>
      <c r="N110" s="49" t="str">
        <f t="shared" si="15"/>
        <v>E</v>
      </c>
      <c r="O110" s="47"/>
      <c r="P110" s="49" t="str">
        <f t="shared" si="16"/>
        <v>E</v>
      </c>
      <c r="Q110" s="47">
        <f t="shared" si="10"/>
        <v>0</v>
      </c>
      <c r="R110" s="47">
        <f t="shared" si="19"/>
        <v>0</v>
      </c>
      <c r="S110" s="50" t="str">
        <f t="shared" si="17"/>
        <v>E</v>
      </c>
      <c r="T110" s="51" t="str">
        <f t="shared" si="18"/>
        <v>FAIL</v>
      </c>
    </row>
    <row r="111" spans="1:20">
      <c r="A111" s="35"/>
      <c r="B111" s="36">
        <v>93</v>
      </c>
      <c r="C111" s="32"/>
      <c r="D111" s="47"/>
      <c r="E111" s="47"/>
      <c r="F111" s="49" t="str">
        <f t="shared" si="11"/>
        <v>E</v>
      </c>
      <c r="G111" s="67"/>
      <c r="H111" s="49" t="str">
        <f t="shared" si="12"/>
        <v>E</v>
      </c>
      <c r="I111" s="67"/>
      <c r="J111" s="49" t="str">
        <f t="shared" si="13"/>
        <v>E</v>
      </c>
      <c r="K111" s="47"/>
      <c r="L111" s="49" t="str">
        <f t="shared" si="14"/>
        <v>E</v>
      </c>
      <c r="M111" s="47"/>
      <c r="N111" s="49" t="str">
        <f t="shared" si="15"/>
        <v>E</v>
      </c>
      <c r="O111" s="47"/>
      <c r="P111" s="49" t="str">
        <f t="shared" si="16"/>
        <v>E</v>
      </c>
      <c r="Q111" s="47">
        <f t="shared" si="10"/>
        <v>0</v>
      </c>
      <c r="R111" s="47">
        <f t="shared" si="19"/>
        <v>0</v>
      </c>
      <c r="S111" s="50" t="str">
        <f t="shared" si="17"/>
        <v>E</v>
      </c>
      <c r="T111" s="51" t="str">
        <f t="shared" si="18"/>
        <v>FAIL</v>
      </c>
    </row>
    <row r="112" spans="1:20">
      <c r="A112" s="35"/>
      <c r="B112" s="36">
        <v>94</v>
      </c>
      <c r="C112" s="32"/>
      <c r="D112" s="47"/>
      <c r="E112" s="47"/>
      <c r="F112" s="49" t="str">
        <f t="shared" si="11"/>
        <v>E</v>
      </c>
      <c r="G112" s="67"/>
      <c r="H112" s="49" t="str">
        <f t="shared" si="12"/>
        <v>E</v>
      </c>
      <c r="I112" s="67"/>
      <c r="J112" s="49" t="str">
        <f t="shared" si="13"/>
        <v>E</v>
      </c>
      <c r="K112" s="47"/>
      <c r="L112" s="49" t="str">
        <f t="shared" si="14"/>
        <v>E</v>
      </c>
      <c r="M112" s="47"/>
      <c r="N112" s="49" t="str">
        <f t="shared" si="15"/>
        <v>E</v>
      </c>
      <c r="O112" s="47"/>
      <c r="P112" s="49" t="str">
        <f t="shared" si="16"/>
        <v>E</v>
      </c>
      <c r="Q112" s="47">
        <f t="shared" si="10"/>
        <v>0</v>
      </c>
      <c r="R112" s="47">
        <f t="shared" si="19"/>
        <v>0</v>
      </c>
      <c r="S112" s="50" t="str">
        <f t="shared" si="17"/>
        <v>E</v>
      </c>
      <c r="T112" s="51" t="str">
        <f t="shared" si="18"/>
        <v>FAIL</v>
      </c>
    </row>
    <row r="113" spans="1:21">
      <c r="A113" s="35"/>
      <c r="B113" s="36">
        <v>95</v>
      </c>
      <c r="C113" s="32"/>
      <c r="D113" s="47"/>
      <c r="E113" s="47"/>
      <c r="F113" s="49" t="str">
        <f t="shared" si="11"/>
        <v>E</v>
      </c>
      <c r="G113" s="67"/>
      <c r="H113" s="49" t="str">
        <f t="shared" si="12"/>
        <v>E</v>
      </c>
      <c r="I113" s="67"/>
      <c r="J113" s="49" t="str">
        <f t="shared" si="13"/>
        <v>E</v>
      </c>
      <c r="K113" s="47"/>
      <c r="L113" s="49" t="str">
        <f t="shared" si="14"/>
        <v>E</v>
      </c>
      <c r="M113" s="47"/>
      <c r="N113" s="49" t="str">
        <f t="shared" si="15"/>
        <v>E</v>
      </c>
      <c r="O113" s="47"/>
      <c r="P113" s="49" t="str">
        <f t="shared" si="16"/>
        <v>E</v>
      </c>
      <c r="Q113" s="47">
        <f t="shared" si="10"/>
        <v>0</v>
      </c>
      <c r="R113" s="47">
        <f t="shared" si="19"/>
        <v>0</v>
      </c>
      <c r="S113" s="50" t="str">
        <f t="shared" si="17"/>
        <v>E</v>
      </c>
      <c r="T113" s="51" t="str">
        <f t="shared" si="18"/>
        <v>FAIL</v>
      </c>
    </row>
    <row r="114" spans="1:21">
      <c r="A114" s="35"/>
      <c r="B114" s="36">
        <v>96</v>
      </c>
      <c r="C114" s="32"/>
      <c r="D114" s="47"/>
      <c r="E114" s="47"/>
      <c r="F114" s="49" t="str">
        <f t="shared" si="11"/>
        <v>E</v>
      </c>
      <c r="G114" s="67"/>
      <c r="H114" s="49" t="str">
        <f t="shared" si="12"/>
        <v>E</v>
      </c>
      <c r="I114" s="67"/>
      <c r="J114" s="49" t="str">
        <f t="shared" si="13"/>
        <v>E</v>
      </c>
      <c r="K114" s="47"/>
      <c r="L114" s="49" t="str">
        <f t="shared" si="14"/>
        <v>E</v>
      </c>
      <c r="M114" s="47"/>
      <c r="N114" s="49" t="str">
        <f t="shared" si="15"/>
        <v>E</v>
      </c>
      <c r="O114" s="47"/>
      <c r="P114" s="49" t="str">
        <f t="shared" si="16"/>
        <v>E</v>
      </c>
      <c r="Q114" s="47">
        <f t="shared" si="10"/>
        <v>0</v>
      </c>
      <c r="R114" s="47">
        <f t="shared" si="19"/>
        <v>0</v>
      </c>
      <c r="S114" s="50" t="str">
        <f t="shared" si="17"/>
        <v>E</v>
      </c>
      <c r="T114" s="51" t="str">
        <f t="shared" si="18"/>
        <v>FAIL</v>
      </c>
    </row>
    <row r="115" spans="1:21">
      <c r="A115" s="35"/>
      <c r="B115" s="36">
        <v>97</v>
      </c>
      <c r="C115" s="32"/>
      <c r="D115" s="47"/>
      <c r="E115" s="47"/>
      <c r="F115" s="49" t="str">
        <f t="shared" si="11"/>
        <v>E</v>
      </c>
      <c r="G115" s="67"/>
      <c r="H115" s="49" t="str">
        <f t="shared" si="12"/>
        <v>E</v>
      </c>
      <c r="I115" s="67"/>
      <c r="J115" s="49" t="str">
        <f t="shared" si="13"/>
        <v>E</v>
      </c>
      <c r="K115" s="47"/>
      <c r="L115" s="49" t="str">
        <f t="shared" si="14"/>
        <v>E</v>
      </c>
      <c r="M115" s="47"/>
      <c r="N115" s="49" t="str">
        <f t="shared" si="15"/>
        <v>E</v>
      </c>
      <c r="O115" s="47"/>
      <c r="P115" s="49" t="str">
        <f t="shared" si="16"/>
        <v>E</v>
      </c>
      <c r="Q115" s="47">
        <f t="shared" ref="Q115:Q118" si="20">SUM(E115:O115)</f>
        <v>0</v>
      </c>
      <c r="R115" s="47">
        <f t="shared" si="19"/>
        <v>0</v>
      </c>
      <c r="S115" s="50" t="str">
        <f t="shared" si="17"/>
        <v>E</v>
      </c>
      <c r="T115" s="51" t="str">
        <f t="shared" si="18"/>
        <v>FAIL</v>
      </c>
    </row>
    <row r="116" spans="1:21">
      <c r="A116" s="35"/>
      <c r="B116" s="36">
        <v>98</v>
      </c>
      <c r="C116" s="32"/>
      <c r="D116" s="47"/>
      <c r="E116" s="47"/>
      <c r="F116" s="49" t="str">
        <f t="shared" si="11"/>
        <v>E</v>
      </c>
      <c r="G116" s="67"/>
      <c r="H116" s="49" t="str">
        <f t="shared" si="12"/>
        <v>E</v>
      </c>
      <c r="I116" s="67"/>
      <c r="J116" s="49" t="str">
        <f t="shared" si="13"/>
        <v>E</v>
      </c>
      <c r="K116" s="47"/>
      <c r="L116" s="49" t="str">
        <f t="shared" si="14"/>
        <v>E</v>
      </c>
      <c r="M116" s="47"/>
      <c r="N116" s="49" t="str">
        <f t="shared" si="15"/>
        <v>E</v>
      </c>
      <c r="O116" s="47"/>
      <c r="P116" s="49" t="str">
        <f t="shared" si="16"/>
        <v>E</v>
      </c>
      <c r="Q116" s="47">
        <f t="shared" si="20"/>
        <v>0</v>
      </c>
      <c r="R116" s="47">
        <f t="shared" si="19"/>
        <v>0</v>
      </c>
      <c r="S116" s="50" t="str">
        <f t="shared" si="17"/>
        <v>E</v>
      </c>
      <c r="T116" s="51" t="str">
        <f t="shared" si="18"/>
        <v>FAIL</v>
      </c>
    </row>
    <row r="117" spans="1:21">
      <c r="B117" s="34">
        <v>99</v>
      </c>
      <c r="D117" s="47"/>
      <c r="E117" s="47"/>
      <c r="F117" s="64" t="str">
        <f t="shared" si="11"/>
        <v>E</v>
      </c>
      <c r="G117" s="66"/>
      <c r="H117" s="64" t="str">
        <f t="shared" si="12"/>
        <v>E</v>
      </c>
      <c r="I117" s="66"/>
      <c r="J117" s="49" t="str">
        <f t="shared" si="13"/>
        <v>E</v>
      </c>
      <c r="K117" s="47"/>
      <c r="L117" s="49" t="str">
        <f t="shared" si="14"/>
        <v>E</v>
      </c>
      <c r="M117" s="47"/>
      <c r="N117" s="49" t="str">
        <f t="shared" si="15"/>
        <v>E</v>
      </c>
      <c r="O117" s="47"/>
      <c r="P117" s="49" t="str">
        <f t="shared" si="16"/>
        <v>E</v>
      </c>
      <c r="Q117" s="47">
        <f t="shared" si="20"/>
        <v>0</v>
      </c>
      <c r="R117" s="47">
        <f t="shared" si="19"/>
        <v>0</v>
      </c>
      <c r="S117" s="50" t="str">
        <f t="shared" si="17"/>
        <v>E</v>
      </c>
      <c r="T117" s="51" t="str">
        <f t="shared" si="18"/>
        <v>FAIL</v>
      </c>
    </row>
    <row r="118" spans="1:21">
      <c r="A118" s="35"/>
      <c r="B118" s="36">
        <v>100</v>
      </c>
      <c r="C118" s="32"/>
      <c r="D118" s="47"/>
      <c r="E118" s="47"/>
      <c r="F118" s="49" t="str">
        <f t="shared" si="11"/>
        <v>E</v>
      </c>
      <c r="G118" s="67"/>
      <c r="H118" s="49" t="str">
        <f t="shared" si="12"/>
        <v>E</v>
      </c>
      <c r="I118" s="67"/>
      <c r="J118" s="49" t="str">
        <f t="shared" si="13"/>
        <v>E</v>
      </c>
      <c r="K118" s="47"/>
      <c r="L118" s="49" t="str">
        <f t="shared" si="14"/>
        <v>E</v>
      </c>
      <c r="M118" s="47"/>
      <c r="N118" s="49" t="str">
        <f t="shared" si="15"/>
        <v>E</v>
      </c>
      <c r="O118" s="47"/>
      <c r="P118" s="49" t="str">
        <f t="shared" si="16"/>
        <v>E</v>
      </c>
      <c r="Q118" s="47">
        <f t="shared" si="20"/>
        <v>0</v>
      </c>
      <c r="R118" s="47">
        <f t="shared" si="19"/>
        <v>0</v>
      </c>
      <c r="S118" s="50" t="str">
        <f t="shared" si="17"/>
        <v>E</v>
      </c>
      <c r="T118" s="51" t="str">
        <f t="shared" si="18"/>
        <v>FAIL</v>
      </c>
    </row>
    <row r="119" spans="1:21">
      <c r="E119" s="43"/>
      <c r="F119" s="45"/>
    </row>
    <row r="120" spans="1:21">
      <c r="F120" s="44"/>
    </row>
    <row r="122" spans="1:21">
      <c r="U122" s="46"/>
    </row>
    <row r="123" spans="1:21">
      <c r="H123" t="s">
        <v>24</v>
      </c>
    </row>
  </sheetData>
  <sortState ref="C12:Q70">
    <sortCondition descending="1" ref="Q12:Q70"/>
  </sortState>
  <mergeCells count="12">
    <mergeCell ref="J7:L7"/>
    <mergeCell ref="M7:O7"/>
    <mergeCell ref="H9:I9"/>
    <mergeCell ref="P8:Q9"/>
    <mergeCell ref="B1:T1"/>
    <mergeCell ref="C2:T2"/>
    <mergeCell ref="C3:T3"/>
    <mergeCell ref="B4:T4"/>
    <mergeCell ref="B5:T5"/>
    <mergeCell ref="F7:I7"/>
    <mergeCell ref="T8:T9"/>
    <mergeCell ref="R8:S9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M2"/>
    </sheetView>
  </sheetViews>
  <sheetFormatPr default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JF 2023</vt:lpstr>
      <vt:lpstr>Sheet3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MAGANGA</dc:creator>
  <cp:lastModifiedBy>Massawe</cp:lastModifiedBy>
  <dcterms:created xsi:type="dcterms:W3CDTF">2018-05-04T11:43:38Z</dcterms:created>
  <dcterms:modified xsi:type="dcterms:W3CDTF">2023-05-18T12:22:05Z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c0ca4cb076d84f9c8f52835bf67a360e</vt:lpwstr>
  </property>
</Properties>
</file>