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 2023" sheetId="1" r:id="rId1"/>
    <sheet name="Sheet3" sheetId="2" r:id="rId2"/>
    <sheet name="Sheet1" sheetId="3" r:id="rId3"/>
  </sheets>
  <definedNames>
    <definedName name="_xlnm._FilterDatabase" localSheetId="0" hidden="1">'JF 2023'!$B$18:$T$85</definedName>
  </definedNames>
  <calcPr calcId="124519"/>
</workbook>
</file>

<file path=xl/calcChain.xml><?xml version="1.0" encoding="utf-8"?>
<calcChain xmlns="http://schemas.openxmlformats.org/spreadsheetml/2006/main">
  <c r="F80" i="1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J80"/>
  <c r="J81"/>
  <c r="J82"/>
  <c r="J83"/>
  <c r="J84"/>
  <c r="J85"/>
  <c r="J86"/>
  <c r="J87"/>
  <c r="J88"/>
  <c r="J89"/>
  <c r="J90"/>
  <c r="J91"/>
  <c r="O91" s="1"/>
  <c r="J92"/>
  <c r="J93"/>
  <c r="O93" s="1"/>
  <c r="J94"/>
  <c r="J95"/>
  <c r="O95" s="1"/>
  <c r="J96"/>
  <c r="J97"/>
  <c r="O97" s="1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L80"/>
  <c r="H15" s="1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O80"/>
  <c r="O81"/>
  <c r="O82"/>
  <c r="O83"/>
  <c r="O84"/>
  <c r="O85"/>
  <c r="O86"/>
  <c r="O87"/>
  <c r="O88"/>
  <c r="O89"/>
  <c r="O90"/>
  <c r="O92"/>
  <c r="O94"/>
  <c r="O96"/>
  <c r="O98"/>
  <c r="O99"/>
  <c r="P99" s="1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P118" s="1"/>
  <c r="P79"/>
  <c r="P80"/>
  <c r="P81"/>
  <c r="P82"/>
  <c r="P83"/>
  <c r="P84"/>
  <c r="P85"/>
  <c r="P86"/>
  <c r="P87"/>
  <c r="P88"/>
  <c r="P89"/>
  <c r="P90"/>
  <c r="P92"/>
  <c r="P94"/>
  <c r="P96"/>
  <c r="P98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Q76"/>
  <c r="Q77"/>
  <c r="Q78"/>
  <c r="Q79"/>
  <c r="Q80"/>
  <c r="Q81"/>
  <c r="Q82"/>
  <c r="Q83"/>
  <c r="Q84"/>
  <c r="Q85"/>
  <c r="Q86"/>
  <c r="Q87"/>
  <c r="Q88"/>
  <c r="Q89"/>
  <c r="Q90"/>
  <c r="Q92"/>
  <c r="Q94"/>
  <c r="Q96"/>
  <c r="Q98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R79"/>
  <c r="R80"/>
  <c r="R81"/>
  <c r="R82"/>
  <c r="R83"/>
  <c r="R84"/>
  <c r="R85"/>
  <c r="R86"/>
  <c r="R87"/>
  <c r="R88"/>
  <c r="R89"/>
  <c r="R90"/>
  <c r="R92"/>
  <c r="R94"/>
  <c r="R96"/>
  <c r="R98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L9"/>
  <c r="K9"/>
  <c r="J9"/>
  <c r="H9"/>
  <c r="G9"/>
  <c r="F9"/>
  <c r="E9"/>
  <c r="D9"/>
  <c r="C9"/>
  <c r="I16"/>
  <c r="I15"/>
  <c r="I14"/>
  <c r="I13"/>
  <c r="I12"/>
  <c r="H16"/>
  <c r="H14"/>
  <c r="H12"/>
  <c r="G16"/>
  <c r="G15"/>
  <c r="G14"/>
  <c r="G13"/>
  <c r="G12"/>
  <c r="F16"/>
  <c r="F15"/>
  <c r="F14"/>
  <c r="F13"/>
  <c r="F12"/>
  <c r="O20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P20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Q20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R20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19"/>
  <c r="F19"/>
  <c r="E16" s="1"/>
  <c r="F20"/>
  <c r="F21"/>
  <c r="O21" s="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P97" l="1"/>
  <c r="Q97"/>
  <c r="R97"/>
  <c r="P95"/>
  <c r="Q95"/>
  <c r="R95"/>
  <c r="P93"/>
  <c r="Q93"/>
  <c r="R93"/>
  <c r="P91"/>
  <c r="Q91"/>
  <c r="R91"/>
  <c r="R99"/>
  <c r="Q99"/>
  <c r="H13"/>
  <c r="E13"/>
  <c r="E15"/>
  <c r="E12"/>
  <c r="E14"/>
  <c r="P21"/>
  <c r="Q21"/>
  <c r="R21"/>
  <c r="O19"/>
  <c r="T8" s="1"/>
  <c r="Q19" l="1"/>
  <c r="R19"/>
  <c r="P19"/>
  <c r="N9" l="1"/>
  <c r="O9"/>
  <c r="M9"/>
  <c r="P8"/>
  <c r="R8" l="1"/>
</calcChain>
</file>

<file path=xl/sharedStrings.xml><?xml version="1.0" encoding="utf-8"?>
<sst xmlns="http://schemas.openxmlformats.org/spreadsheetml/2006/main" count="59" uniqueCount="33">
  <si>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</si>
  <si>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</si>
  <si>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</si>
  <si>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</si>
  <si>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</si>
  <si>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</si>
  <si>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</si>
  <si>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</si>
  <si>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</si>
  <si>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ASILIMIA YA UFAULU</t>
  </si>
  <si>
    <t>OFISI YA RAIS- TAMISEMI</t>
  </si>
  <si>
    <t>WASTAN</t>
  </si>
  <si>
    <t>DARAJA</t>
  </si>
  <si>
    <t>S/NO</t>
  </si>
  <si>
    <t>JINA LA  MWANAFUNZI</t>
  </si>
  <si>
    <t>MAELEZO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</si>
  <si>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</si>
  <si>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</si>
  <si>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</si>
  <si>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</si>
  <si>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</si>
  <si>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</si>
  <si>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</si>
  <si>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</si>
  <si>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</si>
  <si>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KUSOMA</t>
  </si>
  <si>
    <t>KUANDIKA</t>
  </si>
  <si>
    <t>KUHESABU</t>
  </si>
  <si>
    <t>MICHEZO</t>
  </si>
  <si>
    <t>AFYA</t>
  </si>
  <si>
    <t>MATOKEO YA MTIHANI DARSA LA KWANZA-2023</t>
  </si>
  <si>
    <t>HALMASHAURI YA WILAYA YA KILOSA</t>
  </si>
  <si>
    <t xml:space="preserve">SHULE YA MSINGI MTAKUJA </t>
  </si>
</sst>
</file>

<file path=xl/styles.xml><?xml version="1.0" encoding="utf-8"?>
<styleSheet xmlns="http://schemas.openxmlformats.org/spreadsheetml/2006/main">
  <fonts count="17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FFFFFF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  <font>
      <b/>
      <sz val="12"/>
      <color rgb="FF000000"/>
      <name val="Sitka Banne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indexed="64"/>
      </bottom>
      <diagonal/>
    </border>
    <border>
      <left/>
      <right style="thin">
        <color theme="4" tint="0.59999389629810485"/>
      </right>
      <top/>
      <bottom/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indexed="64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indexed="64"/>
      </bottom>
      <diagonal/>
    </border>
    <border>
      <left style="thin">
        <color theme="4" tint="0.59999389629810485"/>
      </left>
      <right style="thin">
        <color theme="4" tint="0.59999389629810485"/>
      </right>
      <top style="thick">
        <color indexed="64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ck">
        <color indexed="64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medium">
        <color indexed="64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medium">
        <color indexed="64"/>
      </top>
      <bottom/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59999389629810485"/>
      </right>
      <top/>
      <bottom style="thin">
        <color theme="4" tint="0.39997558519241921"/>
      </bottom>
      <diagonal/>
    </border>
    <border>
      <left/>
      <right style="thin">
        <color theme="4" tint="0.59999389629810485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 style="thin">
        <color theme="4" tint="0.59999389629810485"/>
      </right>
      <top/>
      <bottom style="thick">
        <color indexed="64"/>
      </bottom>
      <diagonal/>
    </border>
    <border>
      <left/>
      <right style="thin">
        <color theme="4" tint="0.39997558519241921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theme="4" tint="0.39997558519241921"/>
      </right>
      <top/>
      <bottom style="thin">
        <color indexed="64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59999389629810485"/>
      </bottom>
      <diagonal/>
    </border>
    <border>
      <left/>
      <right style="medium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39997558519241921"/>
      </left>
      <right/>
      <top/>
      <bottom style="thin">
        <color theme="4" tint="0.59999389629810485"/>
      </bottom>
      <diagonal/>
    </border>
    <border>
      <left style="thin">
        <color theme="4" tint="0.39997558519241921"/>
      </left>
      <right/>
      <top style="thin">
        <color theme="4" tint="0.59999389629810485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5" xfId="0" applyFont="1" applyBorder="1" applyAlignment="1"/>
    <xf numFmtId="0" fontId="1" fillId="3" borderId="5" xfId="0" applyFont="1" applyFill="1" applyBorder="1" applyAlignment="1"/>
    <xf numFmtId="0" fontId="5" fillId="3" borderId="5" xfId="0" applyFont="1" applyFill="1" applyBorder="1" applyAlignment="1"/>
    <xf numFmtId="0" fontId="1" fillId="3" borderId="0" xfId="0" applyFont="1" applyFill="1" applyAlignment="1"/>
    <xf numFmtId="0" fontId="1" fillId="3" borderId="0" xfId="0" applyFont="1" applyFill="1" applyBorder="1" applyAlignment="1"/>
    <xf numFmtId="0" fontId="1" fillId="4" borderId="3" xfId="0" applyFont="1" applyFill="1" applyBorder="1" applyAlignment="1"/>
    <xf numFmtId="0" fontId="0" fillId="0" borderId="0" xfId="0" applyFill="1">
      <alignment vertical="center"/>
    </xf>
    <xf numFmtId="0" fontId="1" fillId="2" borderId="4" xfId="0" applyFont="1" applyFill="1" applyBorder="1" applyAlignment="1"/>
    <xf numFmtId="0" fontId="1" fillId="2" borderId="6" xfId="0" applyFont="1" applyFill="1" applyBorder="1" applyAlignment="1"/>
    <xf numFmtId="0" fontId="8" fillId="4" borderId="0" xfId="0" applyFont="1" applyFill="1" applyBorder="1" applyAlignment="1">
      <alignment vertical="top" wrapText="1"/>
    </xf>
    <xf numFmtId="0" fontId="0" fillId="4" borderId="0" xfId="0" applyFill="1">
      <alignment vertical="center"/>
    </xf>
    <xf numFmtId="49" fontId="10" fillId="4" borderId="0" xfId="0" applyNumberFormat="1" applyFont="1" applyFill="1" applyBorder="1" applyAlignment="1">
      <alignment horizontal="center" vertical="center"/>
    </xf>
    <xf numFmtId="0" fontId="12" fillId="4" borderId="0" xfId="0" applyFont="1" applyFill="1" applyAlignment="1"/>
    <xf numFmtId="0" fontId="12" fillId="4" borderId="0" xfId="0" applyFont="1" applyFill="1" applyBorder="1" applyAlignment="1"/>
    <xf numFmtId="0" fontId="13" fillId="5" borderId="14" xfId="0" applyFont="1" applyFill="1" applyBorder="1" applyAlignment="1">
      <alignment vertical="top" wrapText="1"/>
    </xf>
    <xf numFmtId="0" fontId="13" fillId="5" borderId="15" xfId="0" applyFont="1" applyFill="1" applyBorder="1" applyAlignment="1">
      <alignment vertical="top" wrapText="1"/>
    </xf>
    <xf numFmtId="0" fontId="13" fillId="5" borderId="16" xfId="0" applyFont="1" applyFill="1" applyBorder="1" applyAlignment="1">
      <alignment vertical="top" wrapText="1"/>
    </xf>
    <xf numFmtId="0" fontId="13" fillId="5" borderId="11" xfId="0" applyFont="1" applyFill="1" applyBorder="1" applyAlignment="1">
      <alignment vertical="top" wrapText="1"/>
    </xf>
    <xf numFmtId="0" fontId="13" fillId="6" borderId="18" xfId="0" applyFont="1" applyFill="1" applyBorder="1" applyAlignment="1">
      <alignment vertical="top" wrapText="1"/>
    </xf>
    <xf numFmtId="0" fontId="13" fillId="6" borderId="17" xfId="0" applyFont="1" applyFill="1" applyBorder="1" applyAlignment="1">
      <alignment vertical="top" wrapText="1"/>
    </xf>
    <xf numFmtId="0" fontId="13" fillId="6" borderId="16" xfId="0" applyFont="1" applyFill="1" applyBorder="1" applyAlignment="1">
      <alignment vertical="top" wrapText="1"/>
    </xf>
    <xf numFmtId="0" fontId="9" fillId="6" borderId="16" xfId="0" applyFont="1" applyFill="1" applyBorder="1">
      <alignment vertical="center"/>
    </xf>
    <xf numFmtId="0" fontId="13" fillId="6" borderId="11" xfId="0" applyFont="1" applyFill="1" applyBorder="1" applyAlignment="1">
      <alignment vertical="top" wrapText="1"/>
    </xf>
    <xf numFmtId="0" fontId="13" fillId="7" borderId="16" xfId="0" applyFont="1" applyFill="1" applyBorder="1" applyAlignment="1">
      <alignment vertical="top" wrapText="1"/>
    </xf>
    <xf numFmtId="0" fontId="13" fillId="7" borderId="11" xfId="0" applyFont="1" applyFill="1" applyBorder="1" applyAlignment="1">
      <alignment vertical="top" wrapText="1"/>
    </xf>
    <xf numFmtId="0" fontId="13" fillId="8" borderId="16" xfId="0" applyFont="1" applyFill="1" applyBorder="1" applyAlignment="1">
      <alignment vertical="top" wrapText="1"/>
    </xf>
    <xf numFmtId="0" fontId="13" fillId="8" borderId="10" xfId="0" applyFont="1" applyFill="1" applyBorder="1" applyAlignment="1">
      <alignment vertical="top" wrapText="1"/>
    </xf>
    <xf numFmtId="0" fontId="13" fillId="8" borderId="11" xfId="0" applyFont="1" applyFill="1" applyBorder="1" applyAlignment="1">
      <alignment vertical="top" wrapText="1"/>
    </xf>
    <xf numFmtId="0" fontId="13" fillId="9" borderId="14" xfId="0" applyFont="1" applyFill="1" applyBorder="1" applyAlignment="1">
      <alignment vertical="top" wrapText="1"/>
    </xf>
    <xf numFmtId="0" fontId="9" fillId="7" borderId="25" xfId="0" applyFont="1" applyFill="1" applyBorder="1">
      <alignment vertical="center"/>
    </xf>
    <xf numFmtId="0" fontId="9" fillId="7" borderId="27" xfId="0" applyFont="1" applyFill="1" applyBorder="1">
      <alignment vertical="center"/>
    </xf>
    <xf numFmtId="0" fontId="1" fillId="2" borderId="8" xfId="0" applyFont="1" applyFill="1" applyBorder="1" applyAlignment="1"/>
    <xf numFmtId="0" fontId="15" fillId="4" borderId="0" xfId="0" applyFont="1" applyFill="1" applyBorder="1" applyAlignment="1">
      <alignment vertical="top" wrapText="1"/>
    </xf>
    <xf numFmtId="0" fontId="0" fillId="4" borderId="21" xfId="0" applyFill="1" applyBorder="1">
      <alignment vertical="center"/>
    </xf>
    <xf numFmtId="0" fontId="13" fillId="10" borderId="31" xfId="0" applyFont="1" applyFill="1" applyBorder="1" applyAlignment="1">
      <alignment vertical="top"/>
    </xf>
    <xf numFmtId="0" fontId="13" fillId="10" borderId="28" xfId="0" applyFont="1" applyFill="1" applyBorder="1" applyAlignment="1">
      <alignment vertical="top"/>
    </xf>
    <xf numFmtId="0" fontId="0" fillId="4" borderId="0" xfId="0" applyFill="1" applyBorder="1">
      <alignment vertical="center"/>
    </xf>
    <xf numFmtId="0" fontId="0" fillId="4" borderId="23" xfId="0" applyFill="1" applyBorder="1">
      <alignment vertical="center"/>
    </xf>
    <xf numFmtId="0" fontId="0" fillId="4" borderId="24" xfId="0" applyFill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4" borderId="26" xfId="0" applyFill="1" applyBorder="1">
      <alignment vertical="center"/>
    </xf>
    <xf numFmtId="0" fontId="0" fillId="4" borderId="9" xfId="0" applyFill="1" applyBorder="1">
      <alignment vertical="center"/>
    </xf>
    <xf numFmtId="0" fontId="13" fillId="12" borderId="32" xfId="0" applyFont="1" applyFill="1" applyBorder="1" applyAlignment="1">
      <alignment horizontal="center" vertical="top"/>
    </xf>
    <xf numFmtId="0" fontId="0" fillId="4" borderId="1" xfId="0" applyFill="1" applyBorder="1">
      <alignment vertical="center"/>
    </xf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>
      <alignment horizontal="left"/>
    </xf>
    <xf numFmtId="0" fontId="0" fillId="0" borderId="34" xfId="0" applyBorder="1">
      <alignment vertical="center"/>
    </xf>
    <xf numFmtId="0" fontId="0" fillId="4" borderId="34" xfId="0" applyFill="1" applyBorder="1">
      <alignment vertical="center"/>
    </xf>
    <xf numFmtId="0" fontId="0" fillId="0" borderId="37" xfId="0" applyBorder="1">
      <alignment vertical="center"/>
    </xf>
    <xf numFmtId="0" fontId="0" fillId="4" borderId="37" xfId="0" applyFill="1" applyBorder="1">
      <alignment vertical="center"/>
    </xf>
    <xf numFmtId="0" fontId="0" fillId="4" borderId="38" xfId="0" applyFill="1" applyBorder="1">
      <alignment vertical="center"/>
    </xf>
    <xf numFmtId="0" fontId="8" fillId="4" borderId="39" xfId="0" applyFont="1" applyFill="1" applyBorder="1" applyAlignment="1">
      <alignment vertical="top" wrapText="1"/>
    </xf>
    <xf numFmtId="0" fontId="0" fillId="0" borderId="34" xfId="0" applyFill="1" applyBorder="1">
      <alignment vertical="center"/>
    </xf>
    <xf numFmtId="0" fontId="0" fillId="0" borderId="40" xfId="0" applyBorder="1">
      <alignment vertical="center"/>
    </xf>
    <xf numFmtId="0" fontId="0" fillId="0" borderId="33" xfId="0" applyBorder="1">
      <alignment vertical="center"/>
    </xf>
    <xf numFmtId="0" fontId="8" fillId="4" borderId="34" xfId="0" applyFont="1" applyFill="1" applyBorder="1" applyAlignment="1">
      <alignment vertical="top" wrapText="1"/>
    </xf>
    <xf numFmtId="0" fontId="8" fillId="4" borderId="35" xfId="0" applyFont="1" applyFill="1" applyBorder="1" applyAlignment="1">
      <alignment vertical="top" wrapText="1"/>
    </xf>
    <xf numFmtId="0" fontId="8" fillId="4" borderId="41" xfId="0" applyFont="1" applyFill="1" applyBorder="1" applyAlignment="1">
      <alignment vertical="top" wrapText="1"/>
    </xf>
    <xf numFmtId="0" fontId="8" fillId="4" borderId="33" xfId="0" applyFont="1" applyFill="1" applyBorder="1" applyAlignment="1">
      <alignment vertical="top" wrapText="1"/>
    </xf>
    <xf numFmtId="0" fontId="0" fillId="4" borderId="42" xfId="0" applyFill="1" applyBorder="1">
      <alignment vertical="center"/>
    </xf>
    <xf numFmtId="0" fontId="8" fillId="4" borderId="45" xfId="0" applyFont="1" applyFill="1" applyBorder="1" applyAlignment="1">
      <alignment vertical="top" wrapText="1"/>
    </xf>
    <xf numFmtId="0" fontId="8" fillId="4" borderId="36" xfId="0" applyFont="1" applyFill="1" applyBorder="1" applyAlignment="1">
      <alignment vertical="top" wrapText="1"/>
    </xf>
    <xf numFmtId="0" fontId="8" fillId="4" borderId="42" xfId="0" applyFont="1" applyFill="1" applyBorder="1" applyAlignment="1">
      <alignment vertical="top" wrapText="1"/>
    </xf>
    <xf numFmtId="0" fontId="8" fillId="4" borderId="46" xfId="0" applyFont="1" applyFill="1" applyBorder="1" applyAlignment="1">
      <alignment vertical="top" wrapText="1"/>
    </xf>
    <xf numFmtId="0" fontId="8" fillId="4" borderId="37" xfId="0" applyFont="1" applyFill="1" applyBorder="1" applyAlignment="1">
      <alignment vertical="top" wrapText="1"/>
    </xf>
    <xf numFmtId="0" fontId="8" fillId="4" borderId="47" xfId="0" applyFont="1" applyFill="1" applyBorder="1" applyAlignment="1">
      <alignment vertical="top" wrapText="1"/>
    </xf>
    <xf numFmtId="0" fontId="8" fillId="4" borderId="49" xfId="0" applyFont="1" applyFill="1" applyBorder="1" applyAlignment="1">
      <alignment vertical="top" wrapText="1"/>
    </xf>
    <xf numFmtId="0" fontId="8" fillId="4" borderId="50" xfId="0" applyFont="1" applyFill="1" applyBorder="1" applyAlignment="1">
      <alignment vertical="top" wrapText="1"/>
    </xf>
    <xf numFmtId="0" fontId="8" fillId="4" borderId="51" xfId="0" applyFont="1" applyFill="1" applyBorder="1" applyAlignment="1">
      <alignment vertical="top" wrapText="1"/>
    </xf>
    <xf numFmtId="0" fontId="8" fillId="4" borderId="48" xfId="0" applyFont="1" applyFill="1" applyBorder="1" applyAlignment="1">
      <alignment vertical="top" wrapText="1"/>
    </xf>
    <xf numFmtId="0" fontId="8" fillId="4" borderId="38" xfId="0" applyFont="1" applyFill="1" applyBorder="1" applyAlignment="1">
      <alignment vertical="top" wrapText="1"/>
    </xf>
    <xf numFmtId="0" fontId="0" fillId="0" borderId="43" xfId="0" applyBorder="1">
      <alignment vertical="center"/>
    </xf>
    <xf numFmtId="0" fontId="0" fillId="0" borderId="0" xfId="0" applyBorder="1">
      <alignment vertical="center"/>
    </xf>
    <xf numFmtId="0" fontId="0" fillId="4" borderId="44" xfId="0" applyFill="1" applyBorder="1">
      <alignment vertical="center"/>
    </xf>
    <xf numFmtId="0" fontId="0" fillId="4" borderId="41" xfId="0" applyFill="1" applyBorder="1">
      <alignment vertical="center"/>
    </xf>
    <xf numFmtId="0" fontId="0" fillId="4" borderId="45" xfId="0" applyFill="1" applyBorder="1">
      <alignment vertical="center"/>
    </xf>
    <xf numFmtId="0" fontId="5" fillId="4" borderId="41" xfId="0" applyFont="1" applyFill="1" applyBorder="1">
      <alignment vertical="center"/>
    </xf>
    <xf numFmtId="0" fontId="0" fillId="0" borderId="45" xfId="0" applyBorder="1">
      <alignment vertical="center"/>
    </xf>
    <xf numFmtId="0" fontId="0" fillId="0" borderId="42" xfId="0" applyBorder="1">
      <alignment vertical="center"/>
    </xf>
    <xf numFmtId="0" fontId="0" fillId="4" borderId="46" xfId="0" applyFill="1" applyBorder="1">
      <alignment vertical="center"/>
    </xf>
    <xf numFmtId="0" fontId="6" fillId="4" borderId="34" xfId="0" applyFont="1" applyFill="1" applyBorder="1" applyAlignment="1"/>
    <xf numFmtId="0" fontId="6" fillId="4" borderId="33" xfId="0" applyFont="1" applyFill="1" applyBorder="1" applyAlignment="1"/>
    <xf numFmtId="0" fontId="1" fillId="4" borderId="34" xfId="0" applyFont="1" applyFill="1" applyBorder="1" applyAlignment="1"/>
    <xf numFmtId="0" fontId="1" fillId="4" borderId="35" xfId="0" applyFont="1" applyFill="1" applyBorder="1" applyAlignment="1"/>
    <xf numFmtId="0" fontId="1" fillId="4" borderId="45" xfId="0" applyFont="1" applyFill="1" applyBorder="1" applyAlignment="1"/>
    <xf numFmtId="0" fontId="1" fillId="4" borderId="0" xfId="0" applyFont="1" applyFill="1" applyBorder="1" applyAlignment="1"/>
    <xf numFmtId="0" fontId="1" fillId="4" borderId="52" xfId="0" applyFont="1" applyFill="1" applyBorder="1" applyAlignment="1"/>
    <xf numFmtId="0" fontId="1" fillId="4" borderId="46" xfId="0" applyFont="1" applyFill="1" applyBorder="1" applyAlignment="1"/>
    <xf numFmtId="0" fontId="1" fillId="4" borderId="45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4" borderId="54" xfId="0" applyFill="1" applyBorder="1">
      <alignment vertical="center"/>
    </xf>
    <xf numFmtId="0" fontId="0" fillId="0" borderId="55" xfId="0" applyBorder="1">
      <alignment vertical="center"/>
    </xf>
    <xf numFmtId="0" fontId="6" fillId="4" borderId="41" xfId="0" applyFont="1" applyFill="1" applyBorder="1" applyAlignment="1"/>
    <xf numFmtId="0" fontId="1" fillId="4" borderId="54" xfId="0" applyFont="1" applyFill="1" applyBorder="1" applyAlignment="1"/>
    <xf numFmtId="0" fontId="0" fillId="4" borderId="55" xfId="0" applyFill="1" applyBorder="1">
      <alignment vertical="center"/>
    </xf>
    <xf numFmtId="0" fontId="0" fillId="0" borderId="56" xfId="0" applyBorder="1">
      <alignment vertical="center"/>
    </xf>
    <xf numFmtId="0" fontId="1" fillId="4" borderId="57" xfId="0" applyFont="1" applyFill="1" applyBorder="1" applyAlignment="1"/>
    <xf numFmtId="0" fontId="0" fillId="4" borderId="58" xfId="0" applyFill="1" applyBorder="1">
      <alignment vertical="center"/>
    </xf>
    <xf numFmtId="0" fontId="0" fillId="0" borderId="59" xfId="0" applyBorder="1">
      <alignment vertical="center"/>
    </xf>
    <xf numFmtId="0" fontId="0" fillId="0" borderId="60" xfId="0" applyFill="1" applyBorder="1">
      <alignment vertical="center"/>
    </xf>
    <xf numFmtId="0" fontId="0" fillId="0" borderId="61" xfId="0" applyFill="1" applyBorder="1">
      <alignment vertical="center"/>
    </xf>
    <xf numFmtId="0" fontId="5" fillId="0" borderId="34" xfId="0" applyFont="1" applyFill="1" applyBorder="1">
      <alignment vertical="center"/>
    </xf>
    <xf numFmtId="0" fontId="8" fillId="4" borderId="64" xfId="0" applyFont="1" applyFill="1" applyBorder="1" applyAlignment="1">
      <alignment vertical="top" wrapText="1"/>
    </xf>
    <xf numFmtId="0" fontId="8" fillId="4" borderId="55" xfId="0" applyFont="1" applyFill="1" applyBorder="1" applyAlignment="1">
      <alignment vertical="top" wrapText="1"/>
    </xf>
    <xf numFmtId="0" fontId="13" fillId="7" borderId="0" xfId="0" applyFont="1" applyFill="1" applyBorder="1" applyAlignment="1">
      <alignment vertical="top" wrapText="1"/>
    </xf>
    <xf numFmtId="0" fontId="8" fillId="4" borderId="53" xfId="0" applyFont="1" applyFill="1" applyBorder="1" applyAlignment="1">
      <alignment vertical="top" wrapText="1"/>
    </xf>
    <xf numFmtId="0" fontId="8" fillId="4" borderId="63" xfId="0" applyFont="1" applyFill="1" applyBorder="1" applyAlignment="1">
      <alignment vertical="top" wrapText="1"/>
    </xf>
    <xf numFmtId="0" fontId="1" fillId="13" borderId="3" xfId="0" applyFont="1" applyFill="1" applyBorder="1" applyAlignment="1"/>
    <xf numFmtId="0" fontId="1" fillId="14" borderId="3" xfId="0" applyFont="1" applyFill="1" applyBorder="1" applyAlignment="1"/>
    <xf numFmtId="0" fontId="1" fillId="3" borderId="7" xfId="0" applyFont="1" applyFill="1" applyBorder="1" applyAlignment="1"/>
    <xf numFmtId="0" fontId="0" fillId="0" borderId="5" xfId="0" applyBorder="1">
      <alignment vertical="center"/>
    </xf>
    <xf numFmtId="0" fontId="1" fillId="3" borderId="66" xfId="0" applyFont="1" applyFill="1" applyBorder="1" applyAlignment="1"/>
    <xf numFmtId="0" fontId="1" fillId="4" borderId="21" xfId="0" applyFont="1" applyFill="1" applyBorder="1" applyAlignment="1"/>
    <xf numFmtId="0" fontId="1" fillId="4" borderId="24" xfId="0" applyFont="1" applyFill="1" applyBorder="1" applyAlignment="1"/>
    <xf numFmtId="0" fontId="1" fillId="4" borderId="9" xfId="0" applyFont="1" applyFill="1" applyBorder="1" applyAlignment="1"/>
    <xf numFmtId="0" fontId="1" fillId="4" borderId="8" xfId="0" applyFont="1" applyFill="1" applyBorder="1" applyAlignment="1"/>
    <xf numFmtId="0" fontId="1" fillId="14" borderId="22" xfId="0" applyFont="1" applyFill="1" applyBorder="1" applyAlignment="1"/>
    <xf numFmtId="0" fontId="1" fillId="14" borderId="4" xfId="0" applyFont="1" applyFill="1" applyBorder="1" applyAlignment="1"/>
    <xf numFmtId="0" fontId="0" fillId="14" borderId="3" xfId="0" applyFill="1" applyBorder="1">
      <alignment vertical="center"/>
    </xf>
    <xf numFmtId="0" fontId="0" fillId="14" borderId="4" xfId="0" applyFill="1" applyBorder="1">
      <alignment vertical="center"/>
    </xf>
    <xf numFmtId="0" fontId="0" fillId="0" borderId="3" xfId="0" applyBorder="1">
      <alignment vertical="center"/>
    </xf>
    <xf numFmtId="0" fontId="1" fillId="13" borderId="24" xfId="0" applyFont="1" applyFill="1" applyBorder="1" applyAlignment="1"/>
    <xf numFmtId="0" fontId="1" fillId="13" borderId="3" xfId="0" applyFont="1" applyFill="1" applyBorder="1" applyAlignment="1">
      <alignment horizont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1" fillId="13" borderId="24" xfId="0" applyFont="1" applyFill="1" applyBorder="1" applyAlignment="1">
      <alignment horizontal="center"/>
    </xf>
    <xf numFmtId="0" fontId="1" fillId="13" borderId="21" xfId="0" applyFont="1" applyFill="1" applyBorder="1" applyAlignment="1"/>
    <xf numFmtId="0" fontId="1" fillId="13" borderId="26" xfId="0" applyFont="1" applyFill="1" applyBorder="1" applyAlignment="1"/>
    <xf numFmtId="0" fontId="1" fillId="13" borderId="0" xfId="0" applyFont="1" applyFill="1" applyBorder="1" applyAlignment="1"/>
    <xf numFmtId="0" fontId="1" fillId="13" borderId="23" xfId="0" applyFont="1" applyFill="1" applyBorder="1" applyAlignment="1"/>
    <xf numFmtId="0" fontId="0" fillId="13" borderId="23" xfId="0" applyFill="1" applyBorder="1">
      <alignment vertical="center"/>
    </xf>
    <xf numFmtId="0" fontId="1" fillId="13" borderId="9" xfId="0" applyFont="1" applyFill="1" applyBorder="1" applyAlignment="1"/>
    <xf numFmtId="0" fontId="1" fillId="13" borderId="8" xfId="0" applyFont="1" applyFill="1" applyBorder="1" applyAlignment="1"/>
    <xf numFmtId="0" fontId="0" fillId="13" borderId="3" xfId="0" applyFill="1" applyBorder="1">
      <alignment vertical="center"/>
    </xf>
    <xf numFmtId="0" fontId="0" fillId="13" borderId="4" xfId="0" applyFill="1" applyBorder="1">
      <alignment vertical="center"/>
    </xf>
    <xf numFmtId="0" fontId="0" fillId="13" borderId="0" xfId="0" applyFill="1">
      <alignment vertical="center"/>
    </xf>
    <xf numFmtId="0" fontId="1" fillId="4" borderId="6" xfId="0" applyFont="1" applyFill="1" applyBorder="1" applyAlignment="1"/>
    <xf numFmtId="0" fontId="1" fillId="14" borderId="5" xfId="0" applyFont="1" applyFill="1" applyBorder="1" applyAlignment="1"/>
    <xf numFmtId="0" fontId="7" fillId="4" borderId="3" xfId="0" applyNumberFormat="1" applyFont="1" applyFill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7" fillId="4" borderId="6" xfId="0" applyNumberFormat="1" applyFont="1" applyFill="1" applyBorder="1" applyAlignment="1">
      <alignment horizontal="left" vertical="top" wrapText="1"/>
    </xf>
    <xf numFmtId="0" fontId="1" fillId="0" borderId="22" xfId="0" applyNumberFormat="1" applyFont="1" applyFill="1" applyBorder="1" applyAlignment="1">
      <alignment horizontal="left" vertical="top" wrapText="1"/>
    </xf>
    <xf numFmtId="0" fontId="1" fillId="0" borderId="6" xfId="0" applyNumberFormat="1" applyFont="1" applyFill="1" applyBorder="1" applyAlignment="1">
      <alignment horizontal="left" vertical="top" wrapText="1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left" vertical="top" wrapText="1"/>
    </xf>
    <xf numFmtId="0" fontId="4" fillId="0" borderId="3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22" xfId="0" applyNumberFormat="1" applyFont="1" applyFill="1" applyBorder="1" applyAlignment="1">
      <alignment horizontal="left" vertical="top" wrapText="1"/>
    </xf>
    <xf numFmtId="0" fontId="2" fillId="15" borderId="0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top" wrapText="1"/>
    </xf>
    <xf numFmtId="0" fontId="13" fillId="7" borderId="18" xfId="0" applyFont="1" applyFill="1" applyBorder="1" applyAlignment="1">
      <alignment horizontal="center" vertical="top" wrapText="1"/>
    </xf>
    <xf numFmtId="0" fontId="13" fillId="7" borderId="16" xfId="0" applyFont="1" applyFill="1" applyBorder="1" applyAlignment="1">
      <alignment horizontal="center" vertical="top" wrapText="1"/>
    </xf>
    <xf numFmtId="0" fontId="13" fillId="8" borderId="19" xfId="0" applyFont="1" applyFill="1" applyBorder="1" applyAlignment="1">
      <alignment horizontal="center" vertical="top" wrapText="1"/>
    </xf>
    <xf numFmtId="0" fontId="13" fillId="8" borderId="18" xfId="0" applyFont="1" applyFill="1" applyBorder="1" applyAlignment="1">
      <alignment horizontal="center" vertical="top" wrapText="1"/>
    </xf>
    <xf numFmtId="0" fontId="13" fillId="8" borderId="16" xfId="0" applyFont="1" applyFill="1" applyBorder="1" applyAlignment="1">
      <alignment horizontal="center" vertical="top" wrapText="1"/>
    </xf>
    <xf numFmtId="0" fontId="13" fillId="6" borderId="19" xfId="0" applyFont="1" applyFill="1" applyBorder="1" applyAlignment="1">
      <alignment horizontal="center" vertical="top" wrapText="1"/>
    </xf>
    <xf numFmtId="0" fontId="13" fillId="6" borderId="16" xfId="0" applyFont="1" applyFill="1" applyBorder="1" applyAlignment="1">
      <alignment horizontal="center" vertical="top" wrapText="1"/>
    </xf>
    <xf numFmtId="0" fontId="13" fillId="9" borderId="13" xfId="0" applyFont="1" applyFill="1" applyBorder="1" applyAlignment="1">
      <alignment horizontal="center" vertical="top" wrapText="1"/>
    </xf>
    <xf numFmtId="0" fontId="13" fillId="9" borderId="14" xfId="0" applyFont="1" applyFill="1" applyBorder="1" applyAlignment="1">
      <alignment horizontal="center" vertical="top" wrapText="1"/>
    </xf>
    <xf numFmtId="0" fontId="13" fillId="9" borderId="20" xfId="0" applyFont="1" applyFill="1" applyBorder="1" applyAlignment="1">
      <alignment horizontal="center" vertical="top" wrapText="1"/>
    </xf>
    <xf numFmtId="0" fontId="13" fillId="9" borderId="12" xfId="0" applyFont="1" applyFill="1" applyBorder="1" applyAlignment="1">
      <alignment horizontal="center" vertical="top" wrapText="1"/>
    </xf>
    <xf numFmtId="0" fontId="10" fillId="15" borderId="0" xfId="0" applyFont="1" applyFill="1" applyAlignment="1">
      <alignment horizontal="center" vertical="center" wrapText="1"/>
    </xf>
    <xf numFmtId="0" fontId="2" fillId="15" borderId="0" xfId="0" applyFont="1" applyFill="1" applyBorder="1" applyAlignment="1">
      <alignment horizontal="center" vertical="center"/>
    </xf>
    <xf numFmtId="49" fontId="2" fillId="15" borderId="0" xfId="0" applyNumberFormat="1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top" wrapText="1"/>
    </xf>
    <xf numFmtId="0" fontId="9" fillId="10" borderId="31" xfId="0" applyFont="1" applyFill="1" applyBorder="1" applyAlignment="1">
      <alignment horizontal="center" vertical="center" wrapText="1"/>
    </xf>
    <xf numFmtId="0" fontId="9" fillId="10" borderId="28" xfId="0" applyFont="1" applyFill="1" applyBorder="1" applyAlignment="1">
      <alignment horizontal="center" vertical="center" wrapText="1"/>
    </xf>
    <xf numFmtId="0" fontId="9" fillId="10" borderId="30" xfId="0" applyFont="1" applyFill="1" applyBorder="1" applyAlignment="1">
      <alignment horizontal="center" vertical="center" wrapText="1"/>
    </xf>
    <xf numFmtId="0" fontId="9" fillId="10" borderId="29" xfId="0" applyFont="1" applyFill="1" applyBorder="1" applyAlignment="1">
      <alignment horizontal="center" vertical="center" wrapText="1"/>
    </xf>
    <xf numFmtId="0" fontId="1" fillId="12" borderId="62" xfId="0" applyFont="1" applyFill="1" applyBorder="1" applyAlignment="1">
      <alignment horizontal="center" wrapText="1"/>
    </xf>
    <xf numFmtId="0" fontId="13" fillId="5" borderId="67" xfId="0" applyFont="1" applyFill="1" applyBorder="1" applyAlignment="1">
      <alignment vertical="top" wrapText="1"/>
    </xf>
    <xf numFmtId="0" fontId="1" fillId="4" borderId="53" xfId="0" applyFont="1" applyFill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1" fillId="4" borderId="53" xfId="0" applyFont="1" applyFill="1" applyBorder="1" applyAlignment="1">
      <alignment horizontal="center" vertical="center"/>
    </xf>
    <xf numFmtId="0" fontId="11" fillId="4" borderId="70" xfId="0" applyFont="1" applyFill="1" applyBorder="1" applyAlignment="1">
      <alignment horizontal="center" vertical="center"/>
    </xf>
    <xf numFmtId="49" fontId="10" fillId="4" borderId="53" xfId="0" applyNumberFormat="1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top" wrapText="1"/>
    </xf>
    <xf numFmtId="0" fontId="13" fillId="5" borderId="9" xfId="0" applyFont="1" applyFill="1" applyBorder="1" applyAlignment="1">
      <alignment vertical="top" wrapText="1"/>
    </xf>
    <xf numFmtId="49" fontId="10" fillId="4" borderId="72" xfId="0" applyNumberFormat="1" applyFont="1" applyFill="1" applyBorder="1" applyAlignment="1">
      <alignment horizontal="center" vertical="center"/>
    </xf>
    <xf numFmtId="49" fontId="10" fillId="4" borderId="69" xfId="0" applyNumberFormat="1" applyFont="1" applyFill="1" applyBorder="1" applyAlignment="1">
      <alignment horizontal="center" vertical="center"/>
    </xf>
    <xf numFmtId="49" fontId="2" fillId="4" borderId="55" xfId="0" applyNumberFormat="1" applyFont="1" applyFill="1" applyBorder="1" applyAlignment="1">
      <alignment horizontal="center" vertical="center"/>
    </xf>
    <xf numFmtId="49" fontId="2" fillId="4" borderId="68" xfId="0" applyNumberFormat="1" applyFont="1" applyFill="1" applyBorder="1" applyAlignment="1">
      <alignment horizontal="center" vertical="center"/>
    </xf>
    <xf numFmtId="49" fontId="2" fillId="4" borderId="69" xfId="0" applyNumberFormat="1" applyFont="1" applyFill="1" applyBorder="1" applyAlignment="1">
      <alignment horizontal="center" vertical="center"/>
    </xf>
    <xf numFmtId="0" fontId="11" fillId="4" borderId="56" xfId="0" applyFont="1" applyFill="1" applyBorder="1" applyAlignment="1">
      <alignment horizontal="center" vertical="center"/>
    </xf>
    <xf numFmtId="0" fontId="1" fillId="4" borderId="68" xfId="0" applyFont="1" applyFill="1" applyBorder="1" applyAlignment="1">
      <alignment horizontal="center" vertical="center"/>
    </xf>
    <xf numFmtId="0" fontId="1" fillId="4" borderId="69" xfId="0" applyFont="1" applyFill="1" applyBorder="1" applyAlignment="1">
      <alignment horizontal="center" vertical="center"/>
    </xf>
    <xf numFmtId="49" fontId="2" fillId="4" borderId="53" xfId="0" applyNumberFormat="1" applyFont="1" applyFill="1" applyBorder="1" applyAlignment="1">
      <alignment horizontal="center" vertical="center"/>
    </xf>
    <xf numFmtId="0" fontId="8" fillId="4" borderId="69" xfId="0" applyFont="1" applyFill="1" applyBorder="1" applyAlignment="1">
      <alignment vertical="top" wrapText="1"/>
    </xf>
    <xf numFmtId="0" fontId="0" fillId="0" borderId="70" xfId="0" applyBorder="1">
      <alignment vertical="center"/>
    </xf>
    <xf numFmtId="0" fontId="0" fillId="4" borderId="73" xfId="0" applyFill="1" applyBorder="1">
      <alignment vertical="center"/>
    </xf>
    <xf numFmtId="0" fontId="1" fillId="12" borderId="31" xfId="0" applyFont="1" applyFill="1" applyBorder="1" applyAlignment="1">
      <alignment horizontal="center" wrapText="1"/>
    </xf>
    <xf numFmtId="0" fontId="0" fillId="0" borderId="74" xfId="0" applyBorder="1">
      <alignment vertical="center"/>
    </xf>
    <xf numFmtId="0" fontId="0" fillId="0" borderId="75" xfId="0" applyBorder="1">
      <alignment vertical="center"/>
    </xf>
    <xf numFmtId="0" fontId="0" fillId="0" borderId="76" xfId="0" applyBorder="1">
      <alignment vertical="center"/>
    </xf>
    <xf numFmtId="0" fontId="0" fillId="0" borderId="60" xfId="0" applyBorder="1">
      <alignment vertical="center"/>
    </xf>
    <xf numFmtId="0" fontId="0" fillId="0" borderId="53" xfId="0" applyBorder="1">
      <alignment vertical="center"/>
    </xf>
    <xf numFmtId="0" fontId="0" fillId="0" borderId="77" xfId="0" applyBorder="1">
      <alignment vertical="center"/>
    </xf>
    <xf numFmtId="0" fontId="0" fillId="4" borderId="78" xfId="0" applyFill="1" applyBorder="1">
      <alignment vertical="center"/>
    </xf>
    <xf numFmtId="0" fontId="0" fillId="4" borderId="65" xfId="0" applyFill="1" applyBorder="1">
      <alignment vertical="center"/>
    </xf>
    <xf numFmtId="0" fontId="0" fillId="0" borderId="72" xfId="0" applyBorder="1">
      <alignment vertical="center"/>
    </xf>
    <xf numFmtId="0" fontId="0" fillId="4" borderId="79" xfId="0" applyFill="1" applyBorder="1">
      <alignment vertical="center"/>
    </xf>
    <xf numFmtId="0" fontId="0" fillId="4" borderId="80" xfId="0" applyFill="1" applyBorder="1">
      <alignment vertical="center"/>
    </xf>
    <xf numFmtId="0" fontId="0" fillId="4" borderId="81" xfId="0" applyFill="1" applyBorder="1">
      <alignment vertical="center"/>
    </xf>
    <xf numFmtId="0" fontId="14" fillId="4" borderId="55" xfId="0" applyFont="1" applyFill="1" applyBorder="1" applyAlignment="1">
      <alignment horizontal="center" vertical="top" wrapText="1"/>
    </xf>
    <xf numFmtId="0" fontId="14" fillId="4" borderId="67" xfId="0" applyFont="1" applyFill="1" applyBorder="1" applyAlignment="1">
      <alignment vertical="top" wrapText="1"/>
    </xf>
    <xf numFmtId="0" fontId="1" fillId="2" borderId="25" xfId="0" applyFont="1" applyFill="1" applyBorder="1" applyAlignment="1"/>
    <xf numFmtId="0" fontId="1" fillId="2" borderId="82" xfId="0" applyFont="1" applyFill="1" applyBorder="1" applyAlignment="1"/>
    <xf numFmtId="0" fontId="14" fillId="4" borderId="23" xfId="0" applyFont="1" applyFill="1" applyBorder="1" applyAlignment="1">
      <alignment horizontal="center" vertical="top" wrapText="1"/>
    </xf>
    <xf numFmtId="0" fontId="1" fillId="4" borderId="69" xfId="0" applyFont="1" applyFill="1" applyBorder="1" applyAlignment="1"/>
    <xf numFmtId="0" fontId="14" fillId="4" borderId="69" xfId="0" applyFont="1" applyFill="1" applyBorder="1" applyAlignment="1">
      <alignment horizontal="center" vertical="top" wrapText="1"/>
    </xf>
    <xf numFmtId="0" fontId="14" fillId="4" borderId="0" xfId="0" applyFont="1" applyFill="1" applyBorder="1" applyAlignment="1">
      <alignment horizontal="center" vertical="top" wrapText="1"/>
    </xf>
    <xf numFmtId="0" fontId="16" fillId="11" borderId="67" xfId="0" applyFont="1" applyFill="1" applyBorder="1" applyAlignment="1">
      <alignment horizontal="center" vertical="top" wrapText="1"/>
    </xf>
    <xf numFmtId="0" fontId="14" fillId="11" borderId="71" xfId="0" applyFont="1" applyFill="1" applyBorder="1" applyAlignment="1">
      <alignment horizontal="center" vertical="top" wrapText="1"/>
    </xf>
    <xf numFmtId="0" fontId="14" fillId="11" borderId="24" xfId="0" applyFont="1" applyFill="1" applyBorder="1" applyAlignment="1">
      <alignment horizontal="center" vertical="top" wrapText="1"/>
    </xf>
    <xf numFmtId="0" fontId="16" fillId="11" borderId="71" xfId="0" applyFont="1" applyFill="1" applyBorder="1" applyAlignment="1">
      <alignment horizontal="center" vertical="top" wrapText="1"/>
    </xf>
    <xf numFmtId="0" fontId="8" fillId="4" borderId="83" xfId="0" applyFont="1" applyFill="1" applyBorder="1" applyAlignment="1">
      <alignment vertical="top" wrapText="1"/>
    </xf>
    <xf numFmtId="0" fontId="8" fillId="4" borderId="84" xfId="0" applyFont="1" applyFill="1" applyBorder="1" applyAlignment="1">
      <alignment vertical="top" wrapText="1"/>
    </xf>
    <xf numFmtId="0" fontId="14" fillId="4" borderId="3" xfId="0" applyFont="1" applyFill="1" applyBorder="1" applyAlignment="1">
      <alignment horizontal="center" vertical="top" wrapText="1"/>
    </xf>
    <xf numFmtId="0" fontId="14" fillId="4" borderId="4" xfId="0" applyFont="1" applyFill="1" applyBorder="1" applyAlignment="1">
      <alignment horizontal="center" vertical="top" wrapText="1"/>
    </xf>
    <xf numFmtId="0" fontId="14" fillId="4" borderId="24" xfId="0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18"/>
  <sheetViews>
    <sheetView tabSelected="1" zoomScale="60" zoomScaleNormal="60" workbookViewId="0">
      <selection activeCell="B14" sqref="B14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7" width="11.140625" customWidth="1"/>
    <col min="8" max="8" width="11.5703125" customWidth="1"/>
    <col min="9" max="9" width="10.85546875" customWidth="1"/>
    <col min="10" max="10" width="12.140625" customWidth="1"/>
    <col min="11" max="11" width="10.85546875" customWidth="1"/>
    <col min="12" max="12" width="11.28515625" customWidth="1"/>
    <col min="13" max="14" width="11.42578125" customWidth="1"/>
    <col min="15" max="15" width="13.5703125" customWidth="1"/>
    <col min="16" max="16" width="11.140625" customWidth="1"/>
    <col min="17" max="17" width="11.7109375" customWidth="1"/>
    <col min="18" max="18" width="12.7109375" customWidth="1"/>
    <col min="19" max="19" width="11" customWidth="1"/>
    <col min="20" max="20" width="11.5703125" customWidth="1"/>
    <col min="21" max="21" width="14.85546875" customWidth="1"/>
    <col min="22" max="22" width="17" customWidth="1"/>
  </cols>
  <sheetData>
    <row r="1" spans="1:40" ht="31.5" customHeight="1">
      <c r="B1" s="166" t="s">
        <v>18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</row>
    <row r="2" spans="1:40" ht="23.25">
      <c r="A2" s="1"/>
      <c r="B2" s="153"/>
      <c r="C2" s="167" t="s">
        <v>10</v>
      </c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</row>
    <row r="3" spans="1:40" ht="23.25">
      <c r="A3" s="1"/>
      <c r="B3" s="153"/>
      <c r="C3" s="167" t="s">
        <v>31</v>
      </c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</row>
    <row r="4" spans="1:40" ht="23.25">
      <c r="A4" s="1"/>
      <c r="B4" s="167" t="s">
        <v>30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</row>
    <row r="5" spans="1:40" ht="23.25">
      <c r="A5" s="177"/>
      <c r="B5" s="168" t="s">
        <v>32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</row>
    <row r="6" spans="1:40" ht="24" thickBot="1">
      <c r="A6" s="179"/>
      <c r="B6" s="14"/>
      <c r="C6" s="15" t="s">
        <v>1</v>
      </c>
      <c r="D6" s="15"/>
      <c r="E6" s="15"/>
      <c r="F6" s="15"/>
      <c r="G6" s="15"/>
      <c r="H6" s="15"/>
      <c r="I6" s="15"/>
      <c r="J6" s="15"/>
      <c r="K6" s="15"/>
      <c r="L6" s="16"/>
      <c r="M6" s="15"/>
      <c r="N6" s="15"/>
      <c r="O6" s="16"/>
      <c r="P6" s="15"/>
      <c r="Q6" s="15"/>
      <c r="R6" s="15"/>
      <c r="S6" s="15"/>
      <c r="T6" s="15"/>
      <c r="U6" s="77"/>
      <c r="V6" s="76"/>
    </row>
    <row r="7" spans="1:40" ht="24.75" customHeight="1" thickTop="1" thickBot="1">
      <c r="A7" s="178"/>
      <c r="B7" s="180"/>
      <c r="C7" s="17" t="s">
        <v>2</v>
      </c>
      <c r="D7" s="17"/>
      <c r="E7" s="18"/>
      <c r="F7" s="160" t="s">
        <v>3</v>
      </c>
      <c r="G7" s="169"/>
      <c r="H7" s="169"/>
      <c r="I7" s="161"/>
      <c r="J7" s="154" t="s">
        <v>4</v>
      </c>
      <c r="K7" s="155"/>
      <c r="L7" s="156"/>
      <c r="M7" s="157" t="s">
        <v>5</v>
      </c>
      <c r="N7" s="158"/>
      <c r="O7" s="159"/>
      <c r="P7" s="31" t="s">
        <v>17</v>
      </c>
      <c r="Q7" s="31"/>
      <c r="R7" s="37" t="s">
        <v>9</v>
      </c>
      <c r="S7" s="38"/>
      <c r="T7" s="46" t="s">
        <v>0</v>
      </c>
      <c r="U7" s="197"/>
      <c r="V7" s="193"/>
      <c r="W7" s="198"/>
      <c r="X7" s="100"/>
    </row>
    <row r="8" spans="1:40" ht="23.25" customHeight="1" thickTop="1" thickBot="1">
      <c r="A8" s="178"/>
      <c r="B8" s="183"/>
      <c r="C8" s="181" t="s">
        <v>6</v>
      </c>
      <c r="D8" s="19" t="s">
        <v>7</v>
      </c>
      <c r="E8" s="19" t="s">
        <v>8</v>
      </c>
      <c r="F8" s="22" t="s">
        <v>6</v>
      </c>
      <c r="G8" s="23" t="s">
        <v>7</v>
      </c>
      <c r="H8" s="21" t="s">
        <v>8</v>
      </c>
      <c r="I8" s="24"/>
      <c r="J8" s="26" t="s">
        <v>6</v>
      </c>
      <c r="K8" s="32" t="s">
        <v>7</v>
      </c>
      <c r="L8" s="26" t="s">
        <v>8</v>
      </c>
      <c r="M8" s="28" t="s">
        <v>6</v>
      </c>
      <c r="N8" s="28" t="s">
        <v>7</v>
      </c>
      <c r="O8" s="29" t="s">
        <v>8</v>
      </c>
      <c r="P8" s="162" t="e">
        <f>(T8/H9)</f>
        <v>#DIV/0!</v>
      </c>
      <c r="Q8" s="163"/>
      <c r="R8" s="170" t="e">
        <f>(O9/H9*100)</f>
        <v>#DIV/0!</v>
      </c>
      <c r="S8" s="171"/>
      <c r="T8" s="195">
        <f>SUM(O19:O79)</f>
        <v>0</v>
      </c>
      <c r="U8" s="199"/>
      <c r="V8" s="200"/>
      <c r="W8" s="201"/>
      <c r="X8" s="200"/>
      <c r="Y8" s="196"/>
      <c r="Z8" s="82"/>
      <c r="AA8" s="82"/>
      <c r="AB8" s="82"/>
      <c r="AC8" s="82"/>
      <c r="AD8" s="82"/>
      <c r="AE8" s="82"/>
      <c r="AF8" s="82"/>
      <c r="AG8" s="82"/>
      <c r="AH8" s="82"/>
      <c r="AI8" s="83"/>
      <c r="AJ8" s="42"/>
      <c r="AK8" s="42"/>
      <c r="AL8" s="42"/>
      <c r="AM8" s="42"/>
      <c r="AN8" s="43"/>
    </row>
    <row r="9" spans="1:40" s="13" customFormat="1" ht="23.25" customHeight="1" thickBot="1">
      <c r="A9" s="188"/>
      <c r="B9" s="184"/>
      <c r="C9" s="182">
        <f>COUNTIFS($D$19:$D$118,"ME")</f>
        <v>0</v>
      </c>
      <c r="D9" s="175">
        <f>COUNTIFS($D$19:$D$118,"KE")</f>
        <v>0</v>
      </c>
      <c r="E9" s="20">
        <f>COUNTA(C19:C118)</f>
        <v>1</v>
      </c>
      <c r="F9" s="25">
        <f>COUNTIFS($E$19:$E$118, "&lt;&gt;",$D$19:$D$118,"ME")</f>
        <v>0</v>
      </c>
      <c r="G9" s="25">
        <f>COUNTIFS($E$19:$E$118, "&lt;&gt;",$D$19:$D$118,"KE")</f>
        <v>0</v>
      </c>
      <c r="H9" s="160">
        <f>COUNT(E19:E118)</f>
        <v>0</v>
      </c>
      <c r="I9" s="161"/>
      <c r="J9" s="109">
        <f>COUNTIFS($E$19:$E$118, "",$D$19:$D$118,"ME")</f>
        <v>0</v>
      </c>
      <c r="K9" s="33">
        <f>COUNTIFS($E$19:$E$118, "",$D$19:$D$118,"KE")</f>
        <v>0</v>
      </c>
      <c r="L9" s="27">
        <f>COUNTBLANK(E19:E118)</f>
        <v>100</v>
      </c>
      <c r="M9" s="30">
        <f>COUNTIFS($R$19:$R$118, "PASS",$D$19:$D$118,"ME")</f>
        <v>0</v>
      </c>
      <c r="N9" s="30">
        <f>COUNTIFS($R$19:$R$118, "PASS",$D$19:$D$118,"KE")</f>
        <v>0</v>
      </c>
      <c r="O9" s="30">
        <f>COUNTIFS($R$19:$R$118, "PASS")</f>
        <v>0</v>
      </c>
      <c r="P9" s="164"/>
      <c r="Q9" s="165"/>
      <c r="R9" s="172"/>
      <c r="S9" s="173"/>
      <c r="T9" s="174"/>
      <c r="U9" s="78"/>
      <c r="V9" s="194"/>
      <c r="W9" s="39"/>
      <c r="X9" s="194"/>
      <c r="Y9" s="84"/>
      <c r="Z9" s="79"/>
      <c r="AA9" s="80"/>
      <c r="AB9" s="80"/>
      <c r="AC9" s="80"/>
      <c r="AD9" s="80"/>
      <c r="AE9" s="80"/>
      <c r="AF9" s="80"/>
      <c r="AG9" s="80"/>
      <c r="AH9" s="80"/>
      <c r="AI9" s="64"/>
      <c r="AN9" s="36"/>
    </row>
    <row r="10" spans="1:40" s="13" customFormat="1" ht="25.5" thickTop="1" thickBot="1">
      <c r="A10" s="176"/>
      <c r="B10" s="185"/>
      <c r="C10" s="108"/>
      <c r="D10" s="108"/>
      <c r="E10" s="111"/>
      <c r="F10" s="111"/>
      <c r="G10" s="111"/>
      <c r="H10" s="111"/>
      <c r="I10" s="107"/>
      <c r="J10" s="110"/>
      <c r="K10" s="75"/>
      <c r="L10" s="72"/>
      <c r="M10" s="72"/>
      <c r="N10" s="72"/>
      <c r="O10" s="72"/>
      <c r="P10" s="72"/>
      <c r="Q10" s="73"/>
      <c r="R10" s="71"/>
      <c r="S10" s="74"/>
      <c r="T10" s="74"/>
      <c r="U10" s="84"/>
      <c r="V10" s="205"/>
      <c r="W10" s="207"/>
      <c r="X10" s="19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55"/>
      <c r="AJ10" s="40"/>
      <c r="AK10" s="40"/>
      <c r="AL10" s="40"/>
      <c r="AM10" s="40"/>
      <c r="AN10" s="41"/>
    </row>
    <row r="11" spans="1:40" s="13" customFormat="1" ht="24">
      <c r="A11" s="190"/>
      <c r="B11" s="187"/>
      <c r="C11" s="192"/>
      <c r="D11" s="209"/>
      <c r="E11" s="210" t="s">
        <v>25</v>
      </c>
      <c r="F11" s="211" t="s">
        <v>26</v>
      </c>
      <c r="G11" s="210" t="s">
        <v>27</v>
      </c>
      <c r="H11" s="211" t="s">
        <v>28</v>
      </c>
      <c r="I11" s="211" t="s">
        <v>29</v>
      </c>
      <c r="J11" s="213" t="s">
        <v>19</v>
      </c>
      <c r="K11" s="12"/>
      <c r="L11" s="62"/>
      <c r="M11" s="63"/>
      <c r="N11" s="63"/>
      <c r="O11" s="67"/>
      <c r="P11" s="67"/>
      <c r="Q11" s="67"/>
      <c r="R11" s="63"/>
      <c r="S11" s="65"/>
      <c r="T11" s="63"/>
      <c r="U11" s="80"/>
      <c r="V11" s="206"/>
      <c r="W11" s="202"/>
      <c r="X11" s="202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64"/>
      <c r="AJ11" s="44"/>
      <c r="AK11" s="44"/>
      <c r="AL11" s="44"/>
      <c r="AM11" s="44"/>
      <c r="AN11" s="36"/>
    </row>
    <row r="12" spans="1:40" s="13" customFormat="1" ht="24">
      <c r="A12" s="176"/>
      <c r="B12" s="185"/>
      <c r="C12" s="220"/>
      <c r="D12" s="217" t="s">
        <v>20</v>
      </c>
      <c r="E12" s="212">
        <f>COUNTIF($F$19:$F$118, "A")</f>
        <v>0</v>
      </c>
      <c r="F12" s="222">
        <f>COUNTIF($H$19:$H$118, "A")</f>
        <v>0</v>
      </c>
      <c r="G12" s="212">
        <f>COUNTIF($J$19:$J$118, "A")</f>
        <v>0</v>
      </c>
      <c r="H12" s="222">
        <f>COUNTIF($L$19:$L$118, "A")</f>
        <v>0</v>
      </c>
      <c r="I12" s="224">
        <f>COUNTIF($N$19:$N$118, "A")</f>
        <v>0</v>
      </c>
      <c r="J12" s="208"/>
      <c r="K12" s="67"/>
      <c r="L12" s="62"/>
      <c r="M12" s="63"/>
      <c r="N12" s="63"/>
      <c r="O12" s="67"/>
      <c r="P12" s="67"/>
      <c r="Q12" s="67"/>
      <c r="R12" s="63"/>
      <c r="S12" s="68"/>
      <c r="T12" s="61"/>
      <c r="U12" s="55"/>
      <c r="V12" s="39"/>
      <c r="W12" s="203"/>
      <c r="X12" s="203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54"/>
      <c r="AJ12" s="44"/>
      <c r="AK12" s="40"/>
      <c r="AL12" s="40"/>
      <c r="AM12" s="40"/>
      <c r="AN12" s="41"/>
    </row>
    <row r="13" spans="1:40" s="13" customFormat="1" ht="24">
      <c r="A13" s="190"/>
      <c r="B13" s="187"/>
      <c r="C13" s="221" t="s">
        <v>19</v>
      </c>
      <c r="D13" s="218" t="s">
        <v>21</v>
      </c>
      <c r="E13" s="212">
        <f>COUNTIF($F$19:$F$118, "B")</f>
        <v>0</v>
      </c>
      <c r="F13" s="222">
        <f>COUNTIF($H$19:$H$118, "B")</f>
        <v>0</v>
      </c>
      <c r="G13" s="212">
        <f>COUNTIF($J$19:$J$118, "B")</f>
        <v>0</v>
      </c>
      <c r="H13" s="222">
        <f>COUNTIF($L$19:$L$118, "B")</f>
        <v>0</v>
      </c>
      <c r="I13" s="224">
        <f>COUNTIF($N$19:$N$118, "B")</f>
        <v>0</v>
      </c>
      <c r="J13" s="214"/>
      <c r="K13" s="69"/>
      <c r="L13" s="62"/>
      <c r="M13" s="63" t="s">
        <v>19</v>
      </c>
      <c r="N13" s="63"/>
      <c r="O13" s="67" t="s">
        <v>19</v>
      </c>
      <c r="P13" s="67"/>
      <c r="Q13" s="67"/>
      <c r="R13" s="63"/>
      <c r="S13" s="12"/>
      <c r="T13" s="60"/>
      <c r="U13" s="54"/>
      <c r="V13" s="79"/>
      <c r="W13" s="202"/>
      <c r="X13" s="202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64"/>
      <c r="AJ13" s="64"/>
      <c r="AK13" s="44"/>
      <c r="AL13" s="44"/>
      <c r="AM13" s="44"/>
      <c r="AN13" s="36"/>
    </row>
    <row r="14" spans="1:40" s="13" customFormat="1" ht="24">
      <c r="A14" s="176"/>
      <c r="B14" s="191"/>
      <c r="C14" s="220"/>
      <c r="D14" s="216" t="s">
        <v>22</v>
      </c>
      <c r="E14" s="215">
        <f>COUNTIF($F$19:$F$118, "C")</f>
        <v>0</v>
      </c>
      <c r="F14" s="223">
        <f>COUNTIF($H$19:$H$118, "C")</f>
        <v>0</v>
      </c>
      <c r="G14" s="215">
        <f>COUNTIF($J$19:$J$118, "C")</f>
        <v>0</v>
      </c>
      <c r="H14" s="223">
        <f>COUNTIF($L$19:$L$118, "C")</f>
        <v>0</v>
      </c>
      <c r="I14" s="225">
        <f>COUNTIF($N$19:$N$118, "C")</f>
        <v>0</v>
      </c>
      <c r="J14" s="208"/>
      <c r="K14" s="108"/>
      <c r="L14" s="65"/>
      <c r="M14" s="63"/>
      <c r="N14" s="63"/>
      <c r="O14" s="67"/>
      <c r="P14" s="67"/>
      <c r="Q14" s="67"/>
      <c r="R14" s="63"/>
      <c r="S14" s="65"/>
      <c r="T14" s="63"/>
      <c r="U14" s="64"/>
      <c r="V14" s="79"/>
      <c r="W14" s="202"/>
      <c r="X14" s="202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64"/>
      <c r="AJ14" s="64"/>
      <c r="AK14" s="40"/>
      <c r="AL14" s="40"/>
      <c r="AM14" s="40"/>
      <c r="AN14" s="41"/>
    </row>
    <row r="15" spans="1:40" s="13" customFormat="1" ht="24">
      <c r="A15" s="190"/>
      <c r="B15" s="187"/>
      <c r="C15" s="221"/>
      <c r="D15" s="219" t="s">
        <v>23</v>
      </c>
      <c r="E15" s="212">
        <f>COUNTIF($F$19:$F$118, "D")</f>
        <v>0</v>
      </c>
      <c r="F15" s="222">
        <f>COUNTIF($H$19:$H$118, "D")</f>
        <v>0</v>
      </c>
      <c r="G15" s="212">
        <f>COUNTIF($J$19:$J$118, "D")</f>
        <v>0</v>
      </c>
      <c r="H15" s="222">
        <f>COUNTIF($L$19:$L$118, "D")</f>
        <v>0</v>
      </c>
      <c r="I15" s="224">
        <f>COUNTIF($N$19:$N$118, "D")</f>
        <v>0</v>
      </c>
      <c r="J15" s="214"/>
      <c r="K15" s="75"/>
      <c r="L15" s="62"/>
      <c r="M15" s="63"/>
      <c r="N15" s="63"/>
      <c r="O15" s="69"/>
      <c r="P15" s="69"/>
      <c r="Q15" s="69"/>
      <c r="R15" s="61"/>
      <c r="S15" s="12"/>
      <c r="T15" s="60"/>
      <c r="U15" s="54"/>
      <c r="V15" s="81" t="s">
        <v>19</v>
      </c>
      <c r="W15" s="202"/>
      <c r="X15" s="202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64"/>
      <c r="AJ15" s="47"/>
      <c r="AK15" s="40"/>
      <c r="AL15" s="40"/>
      <c r="AM15" s="40"/>
      <c r="AN15" s="41"/>
    </row>
    <row r="16" spans="1:40" s="13" customFormat="1" ht="24">
      <c r="A16" s="176"/>
      <c r="B16" s="185"/>
      <c r="C16" s="220"/>
      <c r="D16" s="219" t="s">
        <v>24</v>
      </c>
      <c r="E16" s="212">
        <f>COUNTIF($F$19:$F$118, "E")</f>
        <v>100</v>
      </c>
      <c r="F16" s="222">
        <f>COUNTIF(H19:H118, "E")</f>
        <v>100</v>
      </c>
      <c r="G16" s="212">
        <f>COUNTIF($J$19:$J$118, "E")</f>
        <v>100</v>
      </c>
      <c r="H16" s="222">
        <f>COUNTIF($L$19:$L$118, "E")</f>
        <v>100</v>
      </c>
      <c r="I16" s="224">
        <f>COUNTIF($N$19:$N$118, "E")</f>
        <v>100</v>
      </c>
      <c r="J16" s="208"/>
      <c r="K16" s="75"/>
      <c r="L16" s="68"/>
      <c r="M16" s="61"/>
      <c r="N16" s="61"/>
      <c r="O16" s="67"/>
      <c r="P16" s="67"/>
      <c r="Q16" s="67"/>
      <c r="R16" s="67"/>
      <c r="S16" s="62"/>
      <c r="T16" s="63"/>
      <c r="U16" s="64"/>
      <c r="V16" s="79"/>
      <c r="W16" s="202"/>
      <c r="X16" s="202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64"/>
      <c r="AJ16" s="39"/>
      <c r="AK16" s="39"/>
      <c r="AL16" s="39"/>
      <c r="AM16" s="39"/>
      <c r="AN16" s="45"/>
    </row>
    <row r="17" spans="1:40" s="13" customFormat="1" ht="24">
      <c r="A17" s="189"/>
      <c r="B17" s="186"/>
      <c r="C17" s="12"/>
      <c r="D17" s="35"/>
      <c r="E17" s="12"/>
      <c r="F17" s="12"/>
      <c r="G17" s="12"/>
      <c r="H17" s="12"/>
      <c r="I17" s="12"/>
      <c r="J17" s="12"/>
      <c r="K17" s="66"/>
      <c r="L17" s="66"/>
      <c r="M17" s="66"/>
      <c r="N17" s="56"/>
      <c r="O17" s="70"/>
      <c r="P17" s="70"/>
      <c r="Q17" s="70"/>
      <c r="R17" s="66"/>
      <c r="S17" s="68"/>
      <c r="T17" s="61"/>
      <c r="U17" s="55"/>
      <c r="V17" s="79"/>
      <c r="W17" s="202"/>
      <c r="X17" s="202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64"/>
      <c r="AJ17" s="40"/>
      <c r="AK17" s="40"/>
      <c r="AL17" s="40"/>
      <c r="AM17" s="40"/>
      <c r="AN17" s="41"/>
    </row>
    <row r="18" spans="1:40">
      <c r="A18" s="2"/>
      <c r="B18" s="11" t="s">
        <v>13</v>
      </c>
      <c r="C18" s="10" t="s">
        <v>14</v>
      </c>
      <c r="D18" s="11" t="s">
        <v>16</v>
      </c>
      <c r="E18" s="34" t="s">
        <v>25</v>
      </c>
      <c r="F18" s="11" t="s">
        <v>12</v>
      </c>
      <c r="G18" s="11" t="s">
        <v>26</v>
      </c>
      <c r="H18" s="11" t="s">
        <v>12</v>
      </c>
      <c r="I18" s="34" t="s">
        <v>27</v>
      </c>
      <c r="J18" s="10" t="s">
        <v>12</v>
      </c>
      <c r="K18" s="11" t="s">
        <v>28</v>
      </c>
      <c r="L18" s="11" t="s">
        <v>12</v>
      </c>
      <c r="M18" s="11" t="s">
        <v>29</v>
      </c>
      <c r="N18" s="11" t="s">
        <v>12</v>
      </c>
      <c r="O18" s="11" t="s">
        <v>0</v>
      </c>
      <c r="P18" s="50" t="s">
        <v>11</v>
      </c>
      <c r="Q18" s="49" t="s">
        <v>12</v>
      </c>
      <c r="R18" s="48" t="s">
        <v>15</v>
      </c>
      <c r="T18" s="51"/>
      <c r="U18" s="58"/>
      <c r="W18" s="204"/>
      <c r="X18" s="204"/>
    </row>
    <row r="19" spans="1:40">
      <c r="B19" s="142">
        <v>1</v>
      </c>
      <c r="C19" s="146"/>
      <c r="D19" s="126"/>
      <c r="E19" s="126"/>
      <c r="F19" s="127" t="str">
        <f>IF(E19&gt;=81,"A",IF(E19&gt;=61,"B",IF(E19&gt;=41,"C",IF(E19&gt;=21,"D",IF(E19&gt;=0,"E")))))</f>
        <v>E</v>
      </c>
      <c r="G19" s="112"/>
      <c r="H19" s="127" t="str">
        <f>IF(G19&gt;=81,"A",IF(G19&gt;=61,"B",IF(G19&gt;=41,"C",IF(G19&gt;=21,"D",IF(G19&gt;=0,"E")))))</f>
        <v>E</v>
      </c>
      <c r="I19" s="112"/>
      <c r="J19" s="127" t="str">
        <f>IF(I19&gt;=81,"A",IF(I19&gt;=61,"B",IF(I19&gt;=41,"C",IF(I19&gt;=21,"D",IF(I19&gt;=0,"E")))))</f>
        <v>E</v>
      </c>
      <c r="K19" s="112"/>
      <c r="L19" s="127" t="str">
        <f>IF(K19&gt;=81,"A",IF(K19&gt;=61,"B",IF(K19&gt;=41,"C",IF(K19&gt;=21,"D",IF(K19&gt;=0,"E")))))</f>
        <v>E</v>
      </c>
      <c r="M19" s="112"/>
      <c r="N19" s="127" t="str">
        <f>IF(M19&gt;=81,"A",IF(M19&gt;=61,"B",IF(M19&gt;=41,"C",IF(M19&gt;=21,"D",IF(M19&gt;=0,"E")))))</f>
        <v>E</v>
      </c>
      <c r="O19" s="127">
        <f>SUM(E19:N19)</f>
        <v>0</v>
      </c>
      <c r="P19" s="127">
        <f>(O19/5)</f>
        <v>0</v>
      </c>
      <c r="Q19" s="128" t="str">
        <f>IF(O19&gt;=405,"A",IF(O19&gt;=305,"B",IF(O19&gt;=205,"C",IF(O19&gt;=105,"D",IF(O19&gt;=0,"E")))))</f>
        <v>E</v>
      </c>
      <c r="R19" s="129" t="str">
        <f>IF(O19&gt;=500,"PASS",IF(O19&gt;=300,"PASS",IF(O19&gt;=126,"PASS",IF(O19&gt;=105,"PASS",IF(O19&gt;=0,"FAIL")))))</f>
        <v>FAIL</v>
      </c>
      <c r="T19" s="51"/>
      <c r="U19" s="59"/>
    </row>
    <row r="20" spans="1:40">
      <c r="B20" s="142">
        <v>2</v>
      </c>
      <c r="C20" s="148"/>
      <c r="D20" s="126"/>
      <c r="E20" s="112"/>
      <c r="F20" s="127" t="str">
        <f t="shared" ref="F20:F83" si="0">IF(E20&gt;=81,"A",IF(E20&gt;=61,"B",IF(E20&gt;=41,"C",IF(E20&gt;=21,"D",IF(E20&gt;=0,"E")))))</f>
        <v>E</v>
      </c>
      <c r="G20" s="112"/>
      <c r="H20" s="127" t="str">
        <f t="shared" ref="H20:H83" si="1">IF(G20&gt;=81,"A",IF(G20&gt;=61,"B",IF(G20&gt;=41,"C",IF(G20&gt;=21,"D",IF(G20&gt;=0,"E")))))</f>
        <v>E</v>
      </c>
      <c r="I20" s="112"/>
      <c r="J20" s="127" t="str">
        <f t="shared" ref="J20:J83" si="2">IF(I20&gt;=81,"A",IF(I20&gt;=61,"B",IF(I20&gt;=41,"C",IF(I20&gt;=21,"D",IF(I20&gt;=0,"E")))))</f>
        <v>E</v>
      </c>
      <c r="K20" s="112"/>
      <c r="L20" s="127" t="str">
        <f t="shared" ref="L20:L83" si="3">IF(K20&gt;=81,"A",IF(K20&gt;=61,"B",IF(K20&gt;=41,"C",IF(K20&gt;=21,"D",IF(K20&gt;=0,"E")))))</f>
        <v>E</v>
      </c>
      <c r="M20" s="112"/>
      <c r="N20" s="127" t="str">
        <f t="shared" ref="N20:N83" si="4">IF(M20&gt;=81,"A",IF(M20&gt;=61,"B",IF(M20&gt;=41,"C",IF(M20&gt;=21,"D",IF(M20&gt;=0,"E")))))</f>
        <v>E</v>
      </c>
      <c r="O20" s="127">
        <f t="shared" ref="O20:O83" si="5">SUM(E20:N20)</f>
        <v>0</v>
      </c>
      <c r="P20" s="127">
        <f t="shared" ref="P20:P83" si="6">(O20/5)</f>
        <v>0</v>
      </c>
      <c r="Q20" s="128" t="str">
        <f t="shared" ref="Q20:Q83" si="7">IF(O20&gt;=405,"A",IF(O20&gt;=305,"B",IF(O20&gt;=205,"C",IF(O20&gt;=105,"D",IF(O20&gt;=0,"E")))))</f>
        <v>E</v>
      </c>
      <c r="R20" s="129" t="str">
        <f t="shared" ref="R20:R83" si="8">IF(O20&gt;=500,"PASS",IF(O20&gt;=300,"PASS",IF(O20&gt;=126,"PASS",IF(O20&gt;=105,"PASS",IF(O20&gt;=0,"FAIL")))))</f>
        <v>FAIL</v>
      </c>
      <c r="S20" s="9"/>
      <c r="T20" s="57"/>
      <c r="U20" s="53"/>
    </row>
    <row r="21" spans="1:40">
      <c r="A21" s="3"/>
      <c r="B21" s="142">
        <v>3</v>
      </c>
      <c r="C21" s="147"/>
      <c r="D21" s="126"/>
      <c r="E21" s="112"/>
      <c r="F21" s="127" t="str">
        <f t="shared" si="0"/>
        <v>E</v>
      </c>
      <c r="G21" s="112"/>
      <c r="H21" s="127" t="str">
        <f t="shared" si="1"/>
        <v>E</v>
      </c>
      <c r="I21" s="112"/>
      <c r="J21" s="127" t="str">
        <f t="shared" si="2"/>
        <v>E</v>
      </c>
      <c r="K21" s="112"/>
      <c r="L21" s="127" t="str">
        <f t="shared" si="3"/>
        <v>E</v>
      </c>
      <c r="M21" s="112"/>
      <c r="N21" s="127" t="str">
        <f t="shared" si="4"/>
        <v>E</v>
      </c>
      <c r="O21" s="127">
        <f t="shared" si="5"/>
        <v>0</v>
      </c>
      <c r="P21" s="127">
        <f t="shared" si="6"/>
        <v>0</v>
      </c>
      <c r="Q21" s="128" t="str">
        <f t="shared" si="7"/>
        <v>E</v>
      </c>
      <c r="R21" s="129" t="str">
        <f t="shared" si="8"/>
        <v>FAIL</v>
      </c>
      <c r="S21" s="9"/>
      <c r="T21" s="106" t="s">
        <v>19</v>
      </c>
      <c r="U21" s="53"/>
    </row>
    <row r="22" spans="1:40">
      <c r="A22" s="3"/>
      <c r="B22" s="142">
        <v>4</v>
      </c>
      <c r="C22" s="148"/>
      <c r="D22" s="126"/>
      <c r="E22" s="112"/>
      <c r="F22" s="127" t="str">
        <f t="shared" si="0"/>
        <v>E</v>
      </c>
      <c r="G22" s="112"/>
      <c r="H22" s="127" t="str">
        <f t="shared" si="1"/>
        <v>E</v>
      </c>
      <c r="I22" s="112"/>
      <c r="J22" s="127" t="str">
        <f t="shared" si="2"/>
        <v>E</v>
      </c>
      <c r="K22" s="112"/>
      <c r="L22" s="127" t="str">
        <f t="shared" si="3"/>
        <v>E</v>
      </c>
      <c r="M22" s="112"/>
      <c r="N22" s="127" t="str">
        <f t="shared" si="4"/>
        <v>E</v>
      </c>
      <c r="O22" s="127">
        <f t="shared" si="5"/>
        <v>0</v>
      </c>
      <c r="P22" s="127">
        <f t="shared" si="6"/>
        <v>0</v>
      </c>
      <c r="Q22" s="128" t="str">
        <f t="shared" si="7"/>
        <v>E</v>
      </c>
      <c r="R22" s="129" t="str">
        <f t="shared" si="8"/>
        <v>FAIL</v>
      </c>
      <c r="S22" s="9"/>
      <c r="T22" s="57"/>
      <c r="U22" s="53"/>
    </row>
    <row r="23" spans="1:40">
      <c r="A23" s="3"/>
      <c r="B23" s="142">
        <v>5</v>
      </c>
      <c r="C23" s="149"/>
      <c r="D23" s="126"/>
      <c r="E23" s="112"/>
      <c r="F23" s="127" t="str">
        <f t="shared" si="0"/>
        <v>E</v>
      </c>
      <c r="G23" s="112"/>
      <c r="H23" s="127" t="str">
        <f t="shared" si="1"/>
        <v>E</v>
      </c>
      <c r="I23" s="112"/>
      <c r="J23" s="127" t="str">
        <f t="shared" si="2"/>
        <v>E</v>
      </c>
      <c r="K23" s="112"/>
      <c r="L23" s="127" t="str">
        <f t="shared" si="3"/>
        <v>E</v>
      </c>
      <c r="M23" s="112"/>
      <c r="N23" s="127" t="str">
        <f t="shared" si="4"/>
        <v>E</v>
      </c>
      <c r="O23" s="127">
        <f t="shared" si="5"/>
        <v>0</v>
      </c>
      <c r="P23" s="127">
        <f t="shared" si="6"/>
        <v>0</v>
      </c>
      <c r="Q23" s="128" t="str">
        <f t="shared" si="7"/>
        <v>E</v>
      </c>
      <c r="R23" s="129" t="str">
        <f t="shared" si="8"/>
        <v>FAIL</v>
      </c>
      <c r="S23" s="9"/>
      <c r="T23" s="57"/>
      <c r="U23" s="53"/>
    </row>
    <row r="24" spans="1:40">
      <c r="A24" s="3"/>
      <c r="B24" s="142">
        <v>6</v>
      </c>
      <c r="C24" s="150"/>
      <c r="D24" s="126"/>
      <c r="E24" s="112"/>
      <c r="F24" s="127" t="str">
        <f t="shared" si="0"/>
        <v>E</v>
      </c>
      <c r="G24" s="112"/>
      <c r="H24" s="127" t="str">
        <f t="shared" si="1"/>
        <v>E</v>
      </c>
      <c r="I24" s="112"/>
      <c r="J24" s="127" t="str">
        <f t="shared" si="2"/>
        <v>E</v>
      </c>
      <c r="K24" s="112"/>
      <c r="L24" s="127" t="str">
        <f t="shared" si="3"/>
        <v>E</v>
      </c>
      <c r="M24" s="112"/>
      <c r="N24" s="127" t="str">
        <f t="shared" si="4"/>
        <v>E</v>
      </c>
      <c r="O24" s="127">
        <f t="shared" si="5"/>
        <v>0</v>
      </c>
      <c r="P24" s="127">
        <f t="shared" si="6"/>
        <v>0</v>
      </c>
      <c r="Q24" s="128" t="str">
        <f t="shared" si="7"/>
        <v>E</v>
      </c>
      <c r="R24" s="129" t="str">
        <f t="shared" si="8"/>
        <v>FAIL</v>
      </c>
      <c r="S24" s="9"/>
      <c r="T24" s="57"/>
      <c r="U24" s="53"/>
    </row>
    <row r="25" spans="1:40">
      <c r="A25" s="3"/>
      <c r="B25" s="142">
        <v>7</v>
      </c>
      <c r="C25" s="144"/>
      <c r="D25" s="126"/>
      <c r="E25" s="112"/>
      <c r="F25" s="127" t="str">
        <f t="shared" si="0"/>
        <v>E</v>
      </c>
      <c r="G25" s="112"/>
      <c r="H25" s="127" t="str">
        <f t="shared" si="1"/>
        <v>E</v>
      </c>
      <c r="I25" s="112"/>
      <c r="J25" s="127" t="str">
        <f t="shared" si="2"/>
        <v>E</v>
      </c>
      <c r="K25" s="112"/>
      <c r="L25" s="127" t="str">
        <f t="shared" si="3"/>
        <v>E</v>
      </c>
      <c r="M25" s="112"/>
      <c r="N25" s="127" t="str">
        <f t="shared" si="4"/>
        <v>E</v>
      </c>
      <c r="O25" s="127">
        <f t="shared" si="5"/>
        <v>0</v>
      </c>
      <c r="P25" s="127">
        <f t="shared" si="6"/>
        <v>0</v>
      </c>
      <c r="Q25" s="128" t="str">
        <f t="shared" si="7"/>
        <v>E</v>
      </c>
      <c r="R25" s="129" t="str">
        <f t="shared" si="8"/>
        <v>FAIL</v>
      </c>
      <c r="S25" s="9"/>
      <c r="T25" s="57"/>
      <c r="U25" s="53"/>
    </row>
    <row r="26" spans="1:40">
      <c r="A26" s="3"/>
      <c r="B26" s="142">
        <v>8</v>
      </c>
      <c r="C26" s="150"/>
      <c r="D26" s="126"/>
      <c r="E26" s="112"/>
      <c r="F26" s="127" t="str">
        <f t="shared" si="0"/>
        <v>E</v>
      </c>
      <c r="G26" s="112"/>
      <c r="H26" s="127" t="str">
        <f t="shared" si="1"/>
        <v>E</v>
      </c>
      <c r="I26" s="112"/>
      <c r="J26" s="127" t="str">
        <f t="shared" si="2"/>
        <v>E</v>
      </c>
      <c r="K26" s="112"/>
      <c r="L26" s="127" t="str">
        <f t="shared" si="3"/>
        <v>E</v>
      </c>
      <c r="M26" s="112"/>
      <c r="N26" s="127" t="str">
        <f t="shared" si="4"/>
        <v>E</v>
      </c>
      <c r="O26" s="127">
        <f t="shared" si="5"/>
        <v>0</v>
      </c>
      <c r="P26" s="127">
        <f t="shared" si="6"/>
        <v>0</v>
      </c>
      <c r="Q26" s="128" t="str">
        <f t="shared" si="7"/>
        <v>E</v>
      </c>
      <c r="R26" s="129" t="str">
        <f t="shared" si="8"/>
        <v>FAIL</v>
      </c>
      <c r="S26" s="9"/>
      <c r="T26" s="57"/>
      <c r="U26" s="53"/>
    </row>
    <row r="27" spans="1:40">
      <c r="A27" s="3"/>
      <c r="B27" s="142">
        <v>9</v>
      </c>
      <c r="C27" s="150"/>
      <c r="D27" s="126"/>
      <c r="E27" s="112"/>
      <c r="F27" s="127" t="str">
        <f t="shared" si="0"/>
        <v>E</v>
      </c>
      <c r="G27" s="112"/>
      <c r="H27" s="127" t="str">
        <f t="shared" si="1"/>
        <v>E</v>
      </c>
      <c r="I27" s="112"/>
      <c r="J27" s="127" t="str">
        <f t="shared" si="2"/>
        <v>E</v>
      </c>
      <c r="K27" s="112"/>
      <c r="L27" s="127" t="str">
        <f t="shared" si="3"/>
        <v>E</v>
      </c>
      <c r="M27" s="112"/>
      <c r="N27" s="127" t="str">
        <f t="shared" si="4"/>
        <v>E</v>
      </c>
      <c r="O27" s="127">
        <f t="shared" si="5"/>
        <v>0</v>
      </c>
      <c r="P27" s="127">
        <f t="shared" si="6"/>
        <v>0</v>
      </c>
      <c r="Q27" s="128" t="str">
        <f t="shared" si="7"/>
        <v>E</v>
      </c>
      <c r="R27" s="129" t="str">
        <f t="shared" si="8"/>
        <v>FAIL</v>
      </c>
      <c r="S27" s="9"/>
      <c r="T27" s="57"/>
      <c r="U27" s="53"/>
    </row>
    <row r="28" spans="1:40">
      <c r="A28" s="3"/>
      <c r="B28" s="142">
        <v>10</v>
      </c>
      <c r="C28" s="151"/>
      <c r="D28" s="126"/>
      <c r="E28" s="112"/>
      <c r="F28" s="127" t="str">
        <f t="shared" si="0"/>
        <v>E</v>
      </c>
      <c r="G28" s="112"/>
      <c r="H28" s="127" t="str">
        <f t="shared" si="1"/>
        <v>E</v>
      </c>
      <c r="I28" s="112"/>
      <c r="J28" s="127" t="str">
        <f t="shared" si="2"/>
        <v>E</v>
      </c>
      <c r="K28" s="112"/>
      <c r="L28" s="127" t="str">
        <f t="shared" si="3"/>
        <v>E</v>
      </c>
      <c r="M28" s="112"/>
      <c r="N28" s="127" t="str">
        <f t="shared" si="4"/>
        <v>E</v>
      </c>
      <c r="O28" s="127">
        <f t="shared" si="5"/>
        <v>0</v>
      </c>
      <c r="P28" s="127">
        <f t="shared" si="6"/>
        <v>0</v>
      </c>
      <c r="Q28" s="128" t="str">
        <f t="shared" si="7"/>
        <v>E</v>
      </c>
      <c r="R28" s="129" t="str">
        <f t="shared" si="8"/>
        <v>FAIL</v>
      </c>
      <c r="S28" s="9"/>
      <c r="T28" s="57"/>
      <c r="U28" s="53"/>
    </row>
    <row r="29" spans="1:40">
      <c r="A29" s="3"/>
      <c r="B29" s="142">
        <v>11</v>
      </c>
      <c r="C29" s="150"/>
      <c r="D29" s="126"/>
      <c r="E29" s="112"/>
      <c r="F29" s="127" t="str">
        <f t="shared" si="0"/>
        <v>E</v>
      </c>
      <c r="G29" s="112"/>
      <c r="H29" s="127" t="str">
        <f t="shared" si="1"/>
        <v>E</v>
      </c>
      <c r="I29" s="112"/>
      <c r="J29" s="127" t="str">
        <f t="shared" si="2"/>
        <v>E</v>
      </c>
      <c r="K29" s="112"/>
      <c r="L29" s="127" t="str">
        <f t="shared" si="3"/>
        <v>E</v>
      </c>
      <c r="M29" s="112"/>
      <c r="N29" s="127" t="str">
        <f t="shared" si="4"/>
        <v>E</v>
      </c>
      <c r="O29" s="127">
        <f t="shared" si="5"/>
        <v>0</v>
      </c>
      <c r="P29" s="127">
        <f t="shared" si="6"/>
        <v>0</v>
      </c>
      <c r="Q29" s="128" t="str">
        <f t="shared" si="7"/>
        <v>E</v>
      </c>
      <c r="R29" s="129" t="str">
        <f t="shared" si="8"/>
        <v>FAIL</v>
      </c>
      <c r="S29" s="9"/>
      <c r="T29" s="57"/>
      <c r="U29" s="53"/>
    </row>
    <row r="30" spans="1:40">
      <c r="A30" s="3"/>
      <c r="B30" s="142">
        <v>12</v>
      </c>
      <c r="C30" s="144"/>
      <c r="D30" s="126"/>
      <c r="E30" s="112"/>
      <c r="F30" s="127" t="str">
        <f t="shared" si="0"/>
        <v>E</v>
      </c>
      <c r="G30" s="112"/>
      <c r="H30" s="127" t="str">
        <f t="shared" si="1"/>
        <v>E</v>
      </c>
      <c r="I30" s="112"/>
      <c r="J30" s="127" t="str">
        <f t="shared" si="2"/>
        <v>E</v>
      </c>
      <c r="K30" s="112"/>
      <c r="L30" s="127" t="str">
        <f t="shared" si="3"/>
        <v>E</v>
      </c>
      <c r="M30" s="112"/>
      <c r="N30" s="127" t="str">
        <f t="shared" si="4"/>
        <v>E</v>
      </c>
      <c r="O30" s="127">
        <f t="shared" si="5"/>
        <v>0</v>
      </c>
      <c r="P30" s="127">
        <f t="shared" si="6"/>
        <v>0</v>
      </c>
      <c r="Q30" s="128" t="str">
        <f t="shared" si="7"/>
        <v>E</v>
      </c>
      <c r="R30" s="129" t="str">
        <f t="shared" si="8"/>
        <v>FAIL</v>
      </c>
      <c r="S30" s="9"/>
      <c r="T30" s="57"/>
      <c r="U30" s="53"/>
    </row>
    <row r="31" spans="1:40">
      <c r="A31" s="4"/>
      <c r="B31" s="142">
        <v>13</v>
      </c>
      <c r="C31" s="150"/>
      <c r="D31" s="126"/>
      <c r="E31" s="112"/>
      <c r="F31" s="127" t="str">
        <f t="shared" si="0"/>
        <v>E</v>
      </c>
      <c r="G31" s="112"/>
      <c r="H31" s="127" t="str">
        <f t="shared" si="1"/>
        <v>E</v>
      </c>
      <c r="I31" s="112"/>
      <c r="J31" s="127" t="str">
        <f t="shared" si="2"/>
        <v>E</v>
      </c>
      <c r="K31" s="112"/>
      <c r="L31" s="127" t="str">
        <f t="shared" si="3"/>
        <v>E</v>
      </c>
      <c r="M31" s="112"/>
      <c r="N31" s="127" t="str">
        <f t="shared" si="4"/>
        <v>E</v>
      </c>
      <c r="O31" s="127">
        <f t="shared" si="5"/>
        <v>0</v>
      </c>
      <c r="P31" s="127">
        <f t="shared" si="6"/>
        <v>0</v>
      </c>
      <c r="Q31" s="128" t="str">
        <f t="shared" si="7"/>
        <v>E</v>
      </c>
      <c r="R31" s="129" t="str">
        <f t="shared" si="8"/>
        <v>FAIL</v>
      </c>
      <c r="S31" s="9"/>
      <c r="T31" s="57"/>
      <c r="U31" s="53"/>
    </row>
    <row r="32" spans="1:40">
      <c r="A32" s="5"/>
      <c r="B32" s="142">
        <v>14</v>
      </c>
      <c r="C32" s="144"/>
      <c r="D32" s="126"/>
      <c r="E32" s="112"/>
      <c r="F32" s="127" t="str">
        <f t="shared" si="0"/>
        <v>E</v>
      </c>
      <c r="G32" s="112"/>
      <c r="H32" s="127" t="str">
        <f t="shared" si="1"/>
        <v>E</v>
      </c>
      <c r="I32" s="112"/>
      <c r="J32" s="127" t="str">
        <f t="shared" si="2"/>
        <v>E</v>
      </c>
      <c r="K32" s="112"/>
      <c r="L32" s="127" t="str">
        <f t="shared" si="3"/>
        <v>E</v>
      </c>
      <c r="M32" s="112"/>
      <c r="N32" s="127" t="str">
        <f t="shared" si="4"/>
        <v>E</v>
      </c>
      <c r="O32" s="127">
        <f t="shared" si="5"/>
        <v>0</v>
      </c>
      <c r="P32" s="127">
        <f t="shared" si="6"/>
        <v>0</v>
      </c>
      <c r="Q32" s="128" t="str">
        <f t="shared" si="7"/>
        <v>E</v>
      </c>
      <c r="R32" s="129" t="str">
        <f t="shared" si="8"/>
        <v>FAIL</v>
      </c>
      <c r="S32" s="9"/>
      <c r="T32" s="57"/>
      <c r="U32" s="53"/>
    </row>
    <row r="33" spans="1:21">
      <c r="A33" s="5"/>
      <c r="B33" s="142">
        <v>15</v>
      </c>
      <c r="C33" s="150"/>
      <c r="D33" s="126"/>
      <c r="E33" s="112"/>
      <c r="F33" s="127" t="str">
        <f t="shared" si="0"/>
        <v>E</v>
      </c>
      <c r="G33" s="112"/>
      <c r="H33" s="127" t="str">
        <f t="shared" si="1"/>
        <v>E</v>
      </c>
      <c r="I33" s="112"/>
      <c r="J33" s="127" t="str">
        <f t="shared" si="2"/>
        <v>E</v>
      </c>
      <c r="K33" s="112"/>
      <c r="L33" s="127" t="str">
        <f t="shared" si="3"/>
        <v>E</v>
      </c>
      <c r="M33" s="112"/>
      <c r="N33" s="127" t="str">
        <f t="shared" si="4"/>
        <v>E</v>
      </c>
      <c r="O33" s="127">
        <f t="shared" si="5"/>
        <v>0</v>
      </c>
      <c r="P33" s="127">
        <f t="shared" si="6"/>
        <v>0</v>
      </c>
      <c r="Q33" s="128" t="str">
        <f t="shared" si="7"/>
        <v>E</v>
      </c>
      <c r="R33" s="129" t="str">
        <f t="shared" si="8"/>
        <v>FAIL</v>
      </c>
      <c r="S33" s="9"/>
      <c r="T33" s="57"/>
      <c r="U33" s="53"/>
    </row>
    <row r="34" spans="1:21">
      <c r="A34" s="5"/>
      <c r="B34" s="142">
        <v>16</v>
      </c>
      <c r="C34" s="151"/>
      <c r="D34" s="126"/>
      <c r="E34" s="112"/>
      <c r="F34" s="127" t="str">
        <f t="shared" si="0"/>
        <v>E</v>
      </c>
      <c r="G34" s="112"/>
      <c r="H34" s="127" t="str">
        <f t="shared" si="1"/>
        <v>E</v>
      </c>
      <c r="I34" s="112"/>
      <c r="J34" s="127" t="str">
        <f t="shared" si="2"/>
        <v>E</v>
      </c>
      <c r="K34" s="112"/>
      <c r="L34" s="127" t="str">
        <f t="shared" si="3"/>
        <v>E</v>
      </c>
      <c r="M34" s="112"/>
      <c r="N34" s="127" t="str">
        <f t="shared" si="4"/>
        <v>E</v>
      </c>
      <c r="O34" s="127">
        <f t="shared" si="5"/>
        <v>0</v>
      </c>
      <c r="P34" s="127">
        <f t="shared" si="6"/>
        <v>0</v>
      </c>
      <c r="Q34" s="128" t="str">
        <f t="shared" si="7"/>
        <v>E</v>
      </c>
      <c r="R34" s="129" t="str">
        <f t="shared" si="8"/>
        <v>FAIL</v>
      </c>
      <c r="S34" s="9"/>
      <c r="T34" s="57"/>
      <c r="U34" s="53"/>
    </row>
    <row r="35" spans="1:21">
      <c r="A35" s="5"/>
      <c r="B35" s="142">
        <v>17</v>
      </c>
      <c r="C35" s="144"/>
      <c r="D35" s="126"/>
      <c r="E35" s="112"/>
      <c r="F35" s="127" t="str">
        <f t="shared" si="0"/>
        <v>E</v>
      </c>
      <c r="G35" s="112"/>
      <c r="H35" s="127" t="str">
        <f t="shared" si="1"/>
        <v>E</v>
      </c>
      <c r="I35" s="112"/>
      <c r="J35" s="127" t="str">
        <f t="shared" si="2"/>
        <v>E</v>
      </c>
      <c r="K35" s="112"/>
      <c r="L35" s="127" t="str">
        <f t="shared" si="3"/>
        <v>E</v>
      </c>
      <c r="M35" s="112"/>
      <c r="N35" s="127" t="str">
        <f t="shared" si="4"/>
        <v>E</v>
      </c>
      <c r="O35" s="127">
        <f t="shared" si="5"/>
        <v>0</v>
      </c>
      <c r="P35" s="127">
        <f t="shared" si="6"/>
        <v>0</v>
      </c>
      <c r="Q35" s="128" t="str">
        <f t="shared" si="7"/>
        <v>E</v>
      </c>
      <c r="R35" s="129" t="str">
        <f t="shared" si="8"/>
        <v>FAIL</v>
      </c>
      <c r="S35" s="9"/>
      <c r="T35" s="57"/>
      <c r="U35" s="53"/>
    </row>
    <row r="36" spans="1:21">
      <c r="A36" s="5"/>
      <c r="B36" s="142">
        <v>18</v>
      </c>
      <c r="C36" s="150"/>
      <c r="D36" s="126"/>
      <c r="E36" s="112"/>
      <c r="F36" s="127" t="str">
        <f t="shared" si="0"/>
        <v>E</v>
      </c>
      <c r="G36" s="112"/>
      <c r="H36" s="127" t="str">
        <f t="shared" si="1"/>
        <v>E</v>
      </c>
      <c r="I36" s="112"/>
      <c r="J36" s="127" t="str">
        <f t="shared" si="2"/>
        <v>E</v>
      </c>
      <c r="K36" s="112"/>
      <c r="L36" s="127" t="str">
        <f t="shared" si="3"/>
        <v>E</v>
      </c>
      <c r="M36" s="112"/>
      <c r="N36" s="127" t="str">
        <f t="shared" si="4"/>
        <v>E</v>
      </c>
      <c r="O36" s="127">
        <f t="shared" si="5"/>
        <v>0</v>
      </c>
      <c r="P36" s="127">
        <f t="shared" si="6"/>
        <v>0</v>
      </c>
      <c r="Q36" s="128" t="str">
        <f t="shared" si="7"/>
        <v>E</v>
      </c>
      <c r="R36" s="129" t="str">
        <f t="shared" si="8"/>
        <v>FAIL</v>
      </c>
      <c r="S36" s="9"/>
      <c r="T36" s="57"/>
      <c r="U36" s="53"/>
    </row>
    <row r="37" spans="1:21">
      <c r="A37" s="5"/>
      <c r="B37" s="142">
        <v>19</v>
      </c>
      <c r="C37" s="144"/>
      <c r="D37" s="126"/>
      <c r="E37" s="112"/>
      <c r="F37" s="127" t="str">
        <f t="shared" si="0"/>
        <v>E</v>
      </c>
      <c r="G37" s="112"/>
      <c r="H37" s="127" t="str">
        <f t="shared" si="1"/>
        <v>E</v>
      </c>
      <c r="I37" s="112"/>
      <c r="J37" s="127" t="str">
        <f t="shared" si="2"/>
        <v>E</v>
      </c>
      <c r="K37" s="112"/>
      <c r="L37" s="127" t="str">
        <f t="shared" si="3"/>
        <v>E</v>
      </c>
      <c r="M37" s="112"/>
      <c r="N37" s="127" t="str">
        <f t="shared" si="4"/>
        <v>E</v>
      </c>
      <c r="O37" s="127">
        <f t="shared" si="5"/>
        <v>0</v>
      </c>
      <c r="P37" s="127">
        <f t="shared" si="6"/>
        <v>0</v>
      </c>
      <c r="Q37" s="128" t="str">
        <f t="shared" si="7"/>
        <v>E</v>
      </c>
      <c r="R37" s="129" t="str">
        <f t="shared" si="8"/>
        <v>FAIL</v>
      </c>
      <c r="S37" s="9"/>
      <c r="T37" s="57"/>
      <c r="U37" s="53"/>
    </row>
    <row r="38" spans="1:21">
      <c r="A38" s="5"/>
      <c r="B38" s="142">
        <v>20</v>
      </c>
      <c r="C38" s="150"/>
      <c r="D38" s="126"/>
      <c r="E38" s="112"/>
      <c r="F38" s="127" t="str">
        <f t="shared" si="0"/>
        <v>E</v>
      </c>
      <c r="G38" s="112"/>
      <c r="H38" s="127" t="str">
        <f t="shared" si="1"/>
        <v>E</v>
      </c>
      <c r="I38" s="112"/>
      <c r="J38" s="127" t="str">
        <f t="shared" si="2"/>
        <v>E</v>
      </c>
      <c r="K38" s="112"/>
      <c r="L38" s="127" t="str">
        <f t="shared" si="3"/>
        <v>E</v>
      </c>
      <c r="M38" s="112"/>
      <c r="N38" s="127" t="str">
        <f t="shared" si="4"/>
        <v>E</v>
      </c>
      <c r="O38" s="127">
        <f t="shared" si="5"/>
        <v>0</v>
      </c>
      <c r="P38" s="127">
        <f t="shared" si="6"/>
        <v>0</v>
      </c>
      <c r="Q38" s="128" t="str">
        <f t="shared" si="7"/>
        <v>E</v>
      </c>
      <c r="R38" s="129" t="str">
        <f t="shared" si="8"/>
        <v>FAIL</v>
      </c>
      <c r="S38" s="9"/>
      <c r="T38" s="57"/>
      <c r="U38" s="53"/>
    </row>
    <row r="39" spans="1:21">
      <c r="A39" s="5"/>
      <c r="B39" s="142">
        <v>21</v>
      </c>
      <c r="C39" s="144"/>
      <c r="D39" s="126"/>
      <c r="E39" s="112"/>
      <c r="F39" s="127" t="str">
        <f t="shared" si="0"/>
        <v>E</v>
      </c>
      <c r="G39" s="112"/>
      <c r="H39" s="127" t="str">
        <f t="shared" si="1"/>
        <v>E</v>
      </c>
      <c r="I39" s="112"/>
      <c r="J39" s="127" t="str">
        <f t="shared" si="2"/>
        <v>E</v>
      </c>
      <c r="K39" s="112"/>
      <c r="L39" s="127" t="str">
        <f t="shared" si="3"/>
        <v>E</v>
      </c>
      <c r="M39" s="112"/>
      <c r="N39" s="127" t="str">
        <f t="shared" si="4"/>
        <v>E</v>
      </c>
      <c r="O39" s="127">
        <f t="shared" si="5"/>
        <v>0</v>
      </c>
      <c r="P39" s="127">
        <f t="shared" si="6"/>
        <v>0</v>
      </c>
      <c r="Q39" s="128" t="str">
        <f t="shared" si="7"/>
        <v>E</v>
      </c>
      <c r="R39" s="129" t="str">
        <f t="shared" si="8"/>
        <v>FAIL</v>
      </c>
      <c r="S39" s="9"/>
      <c r="T39" s="57"/>
      <c r="U39" s="53"/>
    </row>
    <row r="40" spans="1:21">
      <c r="A40" s="5"/>
      <c r="B40" s="142">
        <v>22</v>
      </c>
      <c r="C40" s="150"/>
      <c r="D40" s="126"/>
      <c r="E40" s="112"/>
      <c r="F40" s="127" t="str">
        <f t="shared" si="0"/>
        <v>E</v>
      </c>
      <c r="G40" s="112"/>
      <c r="H40" s="127" t="str">
        <f t="shared" si="1"/>
        <v>E</v>
      </c>
      <c r="I40" s="112"/>
      <c r="J40" s="127" t="str">
        <f t="shared" si="2"/>
        <v>E</v>
      </c>
      <c r="K40" s="112"/>
      <c r="L40" s="127" t="str">
        <f t="shared" si="3"/>
        <v>E</v>
      </c>
      <c r="M40" s="112"/>
      <c r="N40" s="127" t="str">
        <f t="shared" si="4"/>
        <v>E</v>
      </c>
      <c r="O40" s="127">
        <f t="shared" si="5"/>
        <v>0</v>
      </c>
      <c r="P40" s="127">
        <f t="shared" si="6"/>
        <v>0</v>
      </c>
      <c r="Q40" s="128" t="str">
        <f t="shared" si="7"/>
        <v>E</v>
      </c>
      <c r="R40" s="129" t="str">
        <f t="shared" si="8"/>
        <v>FAIL</v>
      </c>
      <c r="S40" s="9"/>
      <c r="T40" s="57"/>
      <c r="U40" s="53"/>
    </row>
    <row r="41" spans="1:21">
      <c r="A41" s="5"/>
      <c r="B41" s="142">
        <v>23</v>
      </c>
      <c r="C41" s="150"/>
      <c r="D41" s="126"/>
      <c r="E41" s="112"/>
      <c r="F41" s="127" t="str">
        <f t="shared" si="0"/>
        <v>E</v>
      </c>
      <c r="G41" s="112"/>
      <c r="H41" s="127" t="str">
        <f t="shared" si="1"/>
        <v>E</v>
      </c>
      <c r="I41" s="112"/>
      <c r="J41" s="127" t="str">
        <f t="shared" si="2"/>
        <v>E</v>
      </c>
      <c r="K41" s="112"/>
      <c r="L41" s="127" t="str">
        <f t="shared" si="3"/>
        <v>E</v>
      </c>
      <c r="M41" s="112"/>
      <c r="N41" s="127" t="str">
        <f t="shared" si="4"/>
        <v>E</v>
      </c>
      <c r="O41" s="127">
        <f t="shared" si="5"/>
        <v>0</v>
      </c>
      <c r="P41" s="127">
        <f t="shared" si="6"/>
        <v>0</v>
      </c>
      <c r="Q41" s="128" t="str">
        <f t="shared" si="7"/>
        <v>E</v>
      </c>
      <c r="R41" s="129" t="str">
        <f t="shared" si="8"/>
        <v>FAIL</v>
      </c>
      <c r="S41" s="9"/>
      <c r="T41" s="57"/>
      <c r="U41" s="53"/>
    </row>
    <row r="42" spans="1:21">
      <c r="A42" s="5"/>
      <c r="B42" s="142">
        <v>24</v>
      </c>
      <c r="C42" s="144"/>
      <c r="D42" s="126"/>
      <c r="E42" s="112"/>
      <c r="F42" s="127" t="str">
        <f t="shared" si="0"/>
        <v>E</v>
      </c>
      <c r="G42" s="112"/>
      <c r="H42" s="127" t="str">
        <f t="shared" si="1"/>
        <v>E</v>
      </c>
      <c r="I42" s="112"/>
      <c r="J42" s="127" t="str">
        <f t="shared" si="2"/>
        <v>E</v>
      </c>
      <c r="K42" s="112"/>
      <c r="L42" s="127" t="str">
        <f t="shared" si="3"/>
        <v>E</v>
      </c>
      <c r="M42" s="112"/>
      <c r="N42" s="127" t="str">
        <f t="shared" si="4"/>
        <v>E</v>
      </c>
      <c r="O42" s="127">
        <f t="shared" si="5"/>
        <v>0</v>
      </c>
      <c r="P42" s="127">
        <f t="shared" si="6"/>
        <v>0</v>
      </c>
      <c r="Q42" s="128" t="str">
        <f t="shared" si="7"/>
        <v>E</v>
      </c>
      <c r="R42" s="129" t="str">
        <f t="shared" si="8"/>
        <v>FAIL</v>
      </c>
      <c r="S42" s="9"/>
      <c r="T42" s="57"/>
      <c r="U42" s="53"/>
    </row>
    <row r="43" spans="1:21">
      <c r="A43" s="5"/>
      <c r="B43" s="142">
        <v>25</v>
      </c>
      <c r="C43" s="150"/>
      <c r="D43" s="126"/>
      <c r="E43" s="112"/>
      <c r="F43" s="127" t="str">
        <f t="shared" si="0"/>
        <v>E</v>
      </c>
      <c r="G43" s="112"/>
      <c r="H43" s="127" t="str">
        <f t="shared" si="1"/>
        <v>E</v>
      </c>
      <c r="I43" s="112"/>
      <c r="J43" s="127" t="str">
        <f t="shared" si="2"/>
        <v>E</v>
      </c>
      <c r="K43" s="112"/>
      <c r="L43" s="127" t="str">
        <f t="shared" si="3"/>
        <v>E</v>
      </c>
      <c r="M43" s="112"/>
      <c r="N43" s="127" t="str">
        <f t="shared" si="4"/>
        <v>E</v>
      </c>
      <c r="O43" s="127">
        <f t="shared" si="5"/>
        <v>0</v>
      </c>
      <c r="P43" s="127">
        <f t="shared" si="6"/>
        <v>0</v>
      </c>
      <c r="Q43" s="128" t="str">
        <f t="shared" si="7"/>
        <v>E</v>
      </c>
      <c r="R43" s="129" t="str">
        <f t="shared" si="8"/>
        <v>FAIL</v>
      </c>
      <c r="S43" s="9"/>
      <c r="T43" s="57"/>
      <c r="U43" s="53"/>
    </row>
    <row r="44" spans="1:21">
      <c r="A44" s="5"/>
      <c r="B44" s="142">
        <v>26</v>
      </c>
      <c r="C44" s="150"/>
      <c r="D44" s="126"/>
      <c r="E44" s="112"/>
      <c r="F44" s="127" t="str">
        <f t="shared" si="0"/>
        <v>E</v>
      </c>
      <c r="G44" s="112"/>
      <c r="H44" s="127" t="str">
        <f t="shared" si="1"/>
        <v>E</v>
      </c>
      <c r="I44" s="112"/>
      <c r="J44" s="127" t="str">
        <f t="shared" si="2"/>
        <v>E</v>
      </c>
      <c r="K44" s="112"/>
      <c r="L44" s="127" t="str">
        <f t="shared" si="3"/>
        <v>E</v>
      </c>
      <c r="M44" s="112"/>
      <c r="N44" s="127" t="str">
        <f t="shared" si="4"/>
        <v>E</v>
      </c>
      <c r="O44" s="127">
        <f t="shared" si="5"/>
        <v>0</v>
      </c>
      <c r="P44" s="127">
        <f t="shared" si="6"/>
        <v>0</v>
      </c>
      <c r="Q44" s="128" t="str">
        <f t="shared" si="7"/>
        <v>E</v>
      </c>
      <c r="R44" s="129" t="str">
        <f t="shared" si="8"/>
        <v>FAIL</v>
      </c>
      <c r="S44" s="9"/>
      <c r="T44" s="57"/>
      <c r="U44" s="53"/>
    </row>
    <row r="45" spans="1:21">
      <c r="A45" s="5"/>
      <c r="B45" s="142">
        <v>27</v>
      </c>
      <c r="C45" s="144"/>
      <c r="D45" s="126"/>
      <c r="E45" s="112"/>
      <c r="F45" s="127" t="str">
        <f t="shared" si="0"/>
        <v>E</v>
      </c>
      <c r="G45" s="112"/>
      <c r="H45" s="127" t="str">
        <f t="shared" si="1"/>
        <v>E</v>
      </c>
      <c r="I45" s="112"/>
      <c r="J45" s="127" t="str">
        <f t="shared" si="2"/>
        <v>E</v>
      </c>
      <c r="K45" s="112"/>
      <c r="L45" s="127" t="str">
        <f t="shared" si="3"/>
        <v>E</v>
      </c>
      <c r="M45" s="112"/>
      <c r="N45" s="127" t="str">
        <f t="shared" si="4"/>
        <v>E</v>
      </c>
      <c r="O45" s="127">
        <f t="shared" si="5"/>
        <v>0</v>
      </c>
      <c r="P45" s="127">
        <f t="shared" si="6"/>
        <v>0</v>
      </c>
      <c r="Q45" s="128" t="str">
        <f t="shared" si="7"/>
        <v>E</v>
      </c>
      <c r="R45" s="129" t="str">
        <f t="shared" si="8"/>
        <v>FAIL</v>
      </c>
      <c r="S45" s="9"/>
      <c r="T45" s="57"/>
      <c r="U45" s="53"/>
    </row>
    <row r="46" spans="1:21">
      <c r="A46" s="5"/>
      <c r="B46" s="142">
        <v>28</v>
      </c>
      <c r="C46" s="150"/>
      <c r="D46" s="126"/>
      <c r="E46" s="112"/>
      <c r="F46" s="127" t="str">
        <f t="shared" si="0"/>
        <v>E</v>
      </c>
      <c r="G46" s="112"/>
      <c r="H46" s="127" t="str">
        <f t="shared" si="1"/>
        <v>E</v>
      </c>
      <c r="I46" s="112"/>
      <c r="J46" s="127" t="str">
        <f t="shared" si="2"/>
        <v>E</v>
      </c>
      <c r="K46" s="112"/>
      <c r="L46" s="127" t="str">
        <f t="shared" si="3"/>
        <v>E</v>
      </c>
      <c r="M46" s="112"/>
      <c r="N46" s="127" t="str">
        <f t="shared" si="4"/>
        <v>E</v>
      </c>
      <c r="O46" s="127">
        <f t="shared" si="5"/>
        <v>0</v>
      </c>
      <c r="P46" s="127">
        <f t="shared" si="6"/>
        <v>0</v>
      </c>
      <c r="Q46" s="128" t="str">
        <f t="shared" si="7"/>
        <v>E</v>
      </c>
      <c r="R46" s="129" t="str">
        <f t="shared" si="8"/>
        <v>FAIL</v>
      </c>
      <c r="S46" s="9"/>
      <c r="T46" s="57"/>
      <c r="U46" s="53"/>
    </row>
    <row r="47" spans="1:21">
      <c r="A47" s="5"/>
      <c r="B47" s="142">
        <v>29</v>
      </c>
      <c r="C47" s="150"/>
      <c r="D47" s="126"/>
      <c r="E47" s="112"/>
      <c r="F47" s="127" t="str">
        <f t="shared" si="0"/>
        <v>E</v>
      </c>
      <c r="G47" s="112"/>
      <c r="H47" s="127" t="str">
        <f t="shared" si="1"/>
        <v>E</v>
      </c>
      <c r="I47" s="112"/>
      <c r="J47" s="127" t="str">
        <f t="shared" si="2"/>
        <v>E</v>
      </c>
      <c r="K47" s="112"/>
      <c r="L47" s="127" t="str">
        <f t="shared" si="3"/>
        <v>E</v>
      </c>
      <c r="M47" s="112"/>
      <c r="N47" s="127" t="str">
        <f t="shared" si="4"/>
        <v>E</v>
      </c>
      <c r="O47" s="127">
        <f t="shared" si="5"/>
        <v>0</v>
      </c>
      <c r="P47" s="127">
        <f t="shared" si="6"/>
        <v>0</v>
      </c>
      <c r="Q47" s="128" t="str">
        <f t="shared" si="7"/>
        <v>E</v>
      </c>
      <c r="R47" s="129" t="str">
        <f t="shared" si="8"/>
        <v>FAIL</v>
      </c>
      <c r="S47" s="9"/>
      <c r="T47" s="57"/>
      <c r="U47" s="53"/>
    </row>
    <row r="48" spans="1:21">
      <c r="A48" s="5"/>
      <c r="B48" s="142">
        <v>30</v>
      </c>
      <c r="C48" s="151"/>
      <c r="D48" s="126"/>
      <c r="E48" s="112"/>
      <c r="F48" s="127" t="str">
        <f t="shared" si="0"/>
        <v>E</v>
      </c>
      <c r="G48" s="112"/>
      <c r="H48" s="127" t="str">
        <f t="shared" si="1"/>
        <v>E</v>
      </c>
      <c r="I48" s="112"/>
      <c r="J48" s="127" t="str">
        <f t="shared" si="2"/>
        <v>E</v>
      </c>
      <c r="K48" s="112"/>
      <c r="L48" s="127" t="str">
        <f t="shared" si="3"/>
        <v>E</v>
      </c>
      <c r="M48" s="112"/>
      <c r="N48" s="127" t="str">
        <f t="shared" si="4"/>
        <v>E</v>
      </c>
      <c r="O48" s="127">
        <f t="shared" si="5"/>
        <v>0</v>
      </c>
      <c r="P48" s="127">
        <f t="shared" si="6"/>
        <v>0</v>
      </c>
      <c r="Q48" s="128" t="str">
        <f t="shared" si="7"/>
        <v>E</v>
      </c>
      <c r="R48" s="129" t="str">
        <f t="shared" si="8"/>
        <v>FAIL</v>
      </c>
      <c r="S48" s="9"/>
      <c r="T48" s="57"/>
      <c r="U48" s="53"/>
    </row>
    <row r="49" spans="1:21">
      <c r="A49" s="5"/>
      <c r="B49" s="142">
        <v>31</v>
      </c>
      <c r="C49" s="144"/>
      <c r="D49" s="126"/>
      <c r="E49" s="112"/>
      <c r="F49" s="127" t="str">
        <f t="shared" si="0"/>
        <v>E</v>
      </c>
      <c r="G49" s="112"/>
      <c r="H49" s="127" t="str">
        <f t="shared" si="1"/>
        <v>E</v>
      </c>
      <c r="I49" s="112"/>
      <c r="J49" s="127" t="str">
        <f t="shared" si="2"/>
        <v>E</v>
      </c>
      <c r="K49" s="112"/>
      <c r="L49" s="127" t="str">
        <f t="shared" si="3"/>
        <v>E</v>
      </c>
      <c r="M49" s="112"/>
      <c r="N49" s="127" t="str">
        <f t="shared" si="4"/>
        <v>E</v>
      </c>
      <c r="O49" s="127">
        <f t="shared" si="5"/>
        <v>0</v>
      </c>
      <c r="P49" s="127">
        <f t="shared" si="6"/>
        <v>0</v>
      </c>
      <c r="Q49" s="128" t="str">
        <f t="shared" si="7"/>
        <v>E</v>
      </c>
      <c r="R49" s="129" t="str">
        <f t="shared" si="8"/>
        <v>FAIL</v>
      </c>
      <c r="S49" s="9"/>
      <c r="T49" s="57"/>
      <c r="U49" s="53"/>
    </row>
    <row r="50" spans="1:21">
      <c r="A50" s="5"/>
      <c r="B50" s="142">
        <v>32</v>
      </c>
      <c r="C50" s="150"/>
      <c r="D50" s="126"/>
      <c r="E50" s="112"/>
      <c r="F50" s="127" t="str">
        <f t="shared" si="0"/>
        <v>E</v>
      </c>
      <c r="G50" s="112"/>
      <c r="H50" s="127" t="str">
        <f t="shared" si="1"/>
        <v>E</v>
      </c>
      <c r="I50" s="112"/>
      <c r="J50" s="127" t="str">
        <f t="shared" si="2"/>
        <v>E</v>
      </c>
      <c r="K50" s="112"/>
      <c r="L50" s="127" t="str">
        <f t="shared" si="3"/>
        <v>E</v>
      </c>
      <c r="M50" s="112"/>
      <c r="N50" s="127" t="str">
        <f t="shared" si="4"/>
        <v>E</v>
      </c>
      <c r="O50" s="127">
        <f t="shared" si="5"/>
        <v>0</v>
      </c>
      <c r="P50" s="127">
        <f t="shared" si="6"/>
        <v>0</v>
      </c>
      <c r="Q50" s="128" t="str">
        <f t="shared" si="7"/>
        <v>E</v>
      </c>
      <c r="R50" s="129" t="str">
        <f t="shared" si="8"/>
        <v>FAIL</v>
      </c>
      <c r="S50" s="9"/>
      <c r="T50" s="57"/>
      <c r="U50" s="53"/>
    </row>
    <row r="51" spans="1:21">
      <c r="A51" s="4"/>
      <c r="B51" s="142">
        <v>33</v>
      </c>
      <c r="C51" s="151"/>
      <c r="D51" s="126"/>
      <c r="E51" s="112"/>
      <c r="F51" s="127" t="str">
        <f t="shared" si="0"/>
        <v>E</v>
      </c>
      <c r="G51" s="112"/>
      <c r="H51" s="127" t="str">
        <f t="shared" si="1"/>
        <v>E</v>
      </c>
      <c r="I51" s="112"/>
      <c r="J51" s="127" t="str">
        <f t="shared" si="2"/>
        <v>E</v>
      </c>
      <c r="K51" s="112"/>
      <c r="L51" s="127" t="str">
        <f t="shared" si="3"/>
        <v>E</v>
      </c>
      <c r="M51" s="112"/>
      <c r="N51" s="127" t="str">
        <f t="shared" si="4"/>
        <v>E</v>
      </c>
      <c r="O51" s="127">
        <f t="shared" si="5"/>
        <v>0</v>
      </c>
      <c r="P51" s="127">
        <f t="shared" si="6"/>
        <v>0</v>
      </c>
      <c r="Q51" s="128" t="str">
        <f t="shared" si="7"/>
        <v>E</v>
      </c>
      <c r="R51" s="129" t="str">
        <f t="shared" si="8"/>
        <v>FAIL</v>
      </c>
      <c r="S51" s="9"/>
      <c r="T51" s="57"/>
      <c r="U51" s="53"/>
    </row>
    <row r="52" spans="1:21">
      <c r="A52" s="4"/>
      <c r="B52" s="142">
        <v>34</v>
      </c>
      <c r="C52" s="150"/>
      <c r="D52" s="126"/>
      <c r="E52" s="112"/>
      <c r="F52" s="127" t="str">
        <f t="shared" si="0"/>
        <v>E</v>
      </c>
      <c r="G52" s="112"/>
      <c r="H52" s="127" t="str">
        <f t="shared" si="1"/>
        <v>E</v>
      </c>
      <c r="I52" s="112"/>
      <c r="J52" s="127" t="str">
        <f t="shared" si="2"/>
        <v>E</v>
      </c>
      <c r="K52" s="112"/>
      <c r="L52" s="127" t="str">
        <f t="shared" si="3"/>
        <v>E</v>
      </c>
      <c r="M52" s="112"/>
      <c r="N52" s="127" t="str">
        <f t="shared" si="4"/>
        <v>E</v>
      </c>
      <c r="O52" s="127">
        <f t="shared" si="5"/>
        <v>0</v>
      </c>
      <c r="P52" s="127">
        <f t="shared" si="6"/>
        <v>0</v>
      </c>
      <c r="Q52" s="128" t="str">
        <f t="shared" si="7"/>
        <v>E</v>
      </c>
      <c r="R52" s="129" t="str">
        <f t="shared" si="8"/>
        <v>FAIL</v>
      </c>
      <c r="S52" s="9"/>
      <c r="T52" s="57"/>
      <c r="U52" s="53"/>
    </row>
    <row r="53" spans="1:21">
      <c r="A53" s="4"/>
      <c r="B53" s="142">
        <v>35</v>
      </c>
      <c r="C53" s="151"/>
      <c r="D53" s="126"/>
      <c r="E53" s="112"/>
      <c r="F53" s="127" t="str">
        <f t="shared" si="0"/>
        <v>E</v>
      </c>
      <c r="G53" s="112"/>
      <c r="H53" s="127" t="str">
        <f t="shared" si="1"/>
        <v>E</v>
      </c>
      <c r="I53" s="112"/>
      <c r="J53" s="127" t="str">
        <f t="shared" si="2"/>
        <v>E</v>
      </c>
      <c r="K53" s="112"/>
      <c r="L53" s="127" t="str">
        <f t="shared" si="3"/>
        <v>E</v>
      </c>
      <c r="M53" s="112"/>
      <c r="N53" s="127" t="str">
        <f t="shared" si="4"/>
        <v>E</v>
      </c>
      <c r="O53" s="127">
        <f t="shared" si="5"/>
        <v>0</v>
      </c>
      <c r="P53" s="127">
        <f t="shared" si="6"/>
        <v>0</v>
      </c>
      <c r="Q53" s="128" t="str">
        <f t="shared" si="7"/>
        <v>E</v>
      </c>
      <c r="R53" s="129" t="str">
        <f t="shared" si="8"/>
        <v>FAIL</v>
      </c>
      <c r="S53" s="9"/>
      <c r="T53" s="57"/>
      <c r="U53" s="53"/>
    </row>
    <row r="54" spans="1:21">
      <c r="A54" s="4"/>
      <c r="B54" s="142">
        <v>36</v>
      </c>
      <c r="C54" s="144"/>
      <c r="D54" s="126"/>
      <c r="E54" s="112"/>
      <c r="F54" s="127" t="str">
        <f t="shared" si="0"/>
        <v>E</v>
      </c>
      <c r="G54" s="112"/>
      <c r="H54" s="127" t="str">
        <f t="shared" si="1"/>
        <v>E</v>
      </c>
      <c r="I54" s="112"/>
      <c r="J54" s="127" t="str">
        <f t="shared" si="2"/>
        <v>E</v>
      </c>
      <c r="K54" s="112"/>
      <c r="L54" s="127" t="str">
        <f t="shared" si="3"/>
        <v>E</v>
      </c>
      <c r="M54" s="112"/>
      <c r="N54" s="127" t="str">
        <f t="shared" si="4"/>
        <v>E</v>
      </c>
      <c r="O54" s="127">
        <f t="shared" si="5"/>
        <v>0</v>
      </c>
      <c r="P54" s="127">
        <f t="shared" si="6"/>
        <v>0</v>
      </c>
      <c r="Q54" s="128" t="str">
        <f t="shared" si="7"/>
        <v>E</v>
      </c>
      <c r="R54" s="129" t="str">
        <f t="shared" si="8"/>
        <v>FAIL</v>
      </c>
      <c r="S54" s="9"/>
      <c r="T54" s="57"/>
      <c r="U54" s="53"/>
    </row>
    <row r="55" spans="1:21">
      <c r="A55" s="4"/>
      <c r="B55" s="142">
        <v>37</v>
      </c>
      <c r="C55" s="150"/>
      <c r="D55" s="126"/>
      <c r="E55" s="112"/>
      <c r="F55" s="127" t="str">
        <f t="shared" si="0"/>
        <v>E</v>
      </c>
      <c r="G55" s="112"/>
      <c r="H55" s="127" t="str">
        <f t="shared" si="1"/>
        <v>E</v>
      </c>
      <c r="I55" s="112"/>
      <c r="J55" s="127" t="str">
        <f t="shared" si="2"/>
        <v>E</v>
      </c>
      <c r="K55" s="112"/>
      <c r="L55" s="127" t="str">
        <f t="shared" si="3"/>
        <v>E</v>
      </c>
      <c r="M55" s="112"/>
      <c r="N55" s="127" t="str">
        <f t="shared" si="4"/>
        <v>E</v>
      </c>
      <c r="O55" s="127">
        <f t="shared" si="5"/>
        <v>0</v>
      </c>
      <c r="P55" s="127">
        <f t="shared" si="6"/>
        <v>0</v>
      </c>
      <c r="Q55" s="128" t="str">
        <f t="shared" si="7"/>
        <v>E</v>
      </c>
      <c r="R55" s="129" t="str">
        <f t="shared" si="8"/>
        <v>FAIL</v>
      </c>
      <c r="S55" s="9"/>
      <c r="T55" s="57"/>
      <c r="U55" s="53"/>
    </row>
    <row r="56" spans="1:21">
      <c r="A56" s="4"/>
      <c r="B56" s="142">
        <v>38</v>
      </c>
      <c r="C56" s="144"/>
      <c r="D56" s="126"/>
      <c r="E56" s="112"/>
      <c r="F56" s="127" t="str">
        <f t="shared" si="0"/>
        <v>E</v>
      </c>
      <c r="G56" s="112"/>
      <c r="H56" s="127" t="str">
        <f t="shared" si="1"/>
        <v>E</v>
      </c>
      <c r="I56" s="112"/>
      <c r="J56" s="127" t="str">
        <f t="shared" si="2"/>
        <v>E</v>
      </c>
      <c r="K56" s="112"/>
      <c r="L56" s="127" t="str">
        <f t="shared" si="3"/>
        <v>E</v>
      </c>
      <c r="M56" s="112"/>
      <c r="N56" s="127" t="str">
        <f t="shared" si="4"/>
        <v>E</v>
      </c>
      <c r="O56" s="127">
        <f t="shared" si="5"/>
        <v>0</v>
      </c>
      <c r="P56" s="127">
        <f t="shared" si="6"/>
        <v>0</v>
      </c>
      <c r="Q56" s="128" t="str">
        <f t="shared" si="7"/>
        <v>E</v>
      </c>
      <c r="R56" s="129" t="str">
        <f t="shared" si="8"/>
        <v>FAIL</v>
      </c>
      <c r="S56" s="9"/>
      <c r="T56" s="57"/>
      <c r="U56" s="53"/>
    </row>
    <row r="57" spans="1:21">
      <c r="A57" s="4"/>
      <c r="B57" s="142">
        <v>39</v>
      </c>
      <c r="C57" s="150"/>
      <c r="D57" s="126"/>
      <c r="E57" s="112"/>
      <c r="F57" s="127" t="str">
        <f t="shared" si="0"/>
        <v>E</v>
      </c>
      <c r="G57" s="112"/>
      <c r="H57" s="127" t="str">
        <f t="shared" si="1"/>
        <v>E</v>
      </c>
      <c r="I57" s="112"/>
      <c r="J57" s="127" t="str">
        <f t="shared" si="2"/>
        <v>E</v>
      </c>
      <c r="K57" s="112"/>
      <c r="L57" s="127" t="str">
        <f t="shared" si="3"/>
        <v>E</v>
      </c>
      <c r="M57" s="112"/>
      <c r="N57" s="127" t="str">
        <f t="shared" si="4"/>
        <v>E</v>
      </c>
      <c r="O57" s="127">
        <f t="shared" si="5"/>
        <v>0</v>
      </c>
      <c r="P57" s="127">
        <f t="shared" si="6"/>
        <v>0</v>
      </c>
      <c r="Q57" s="128" t="str">
        <f t="shared" si="7"/>
        <v>E</v>
      </c>
      <c r="R57" s="129" t="str">
        <f t="shared" si="8"/>
        <v>FAIL</v>
      </c>
      <c r="S57" s="9"/>
      <c r="T57" s="57"/>
      <c r="U57" s="53"/>
    </row>
    <row r="58" spans="1:21">
      <c r="A58" s="4"/>
      <c r="B58" s="142">
        <v>40</v>
      </c>
      <c r="C58" s="144"/>
      <c r="D58" s="126"/>
      <c r="E58" s="112"/>
      <c r="F58" s="127" t="str">
        <f t="shared" si="0"/>
        <v>E</v>
      </c>
      <c r="G58" s="112"/>
      <c r="H58" s="127" t="str">
        <f t="shared" si="1"/>
        <v>E</v>
      </c>
      <c r="I58" s="112"/>
      <c r="J58" s="127" t="str">
        <f t="shared" si="2"/>
        <v>E</v>
      </c>
      <c r="K58" s="112"/>
      <c r="L58" s="127" t="str">
        <f t="shared" si="3"/>
        <v>E</v>
      </c>
      <c r="M58" s="112"/>
      <c r="N58" s="127" t="str">
        <f t="shared" si="4"/>
        <v>E</v>
      </c>
      <c r="O58" s="127">
        <f t="shared" si="5"/>
        <v>0</v>
      </c>
      <c r="P58" s="127">
        <f t="shared" si="6"/>
        <v>0</v>
      </c>
      <c r="Q58" s="128" t="str">
        <f t="shared" si="7"/>
        <v>E</v>
      </c>
      <c r="R58" s="129" t="str">
        <f t="shared" si="8"/>
        <v>FAIL</v>
      </c>
      <c r="S58" s="9"/>
      <c r="T58" s="57"/>
      <c r="U58" s="53"/>
    </row>
    <row r="59" spans="1:21">
      <c r="A59" s="4"/>
      <c r="B59" s="142">
        <v>41</v>
      </c>
      <c r="C59" s="150"/>
      <c r="D59" s="126"/>
      <c r="E59" s="112"/>
      <c r="F59" s="127" t="str">
        <f t="shared" si="0"/>
        <v>E</v>
      </c>
      <c r="G59" s="112"/>
      <c r="H59" s="127" t="str">
        <f t="shared" si="1"/>
        <v>E</v>
      </c>
      <c r="I59" s="112"/>
      <c r="J59" s="127" t="str">
        <f t="shared" si="2"/>
        <v>E</v>
      </c>
      <c r="K59" s="112"/>
      <c r="L59" s="127" t="str">
        <f t="shared" si="3"/>
        <v>E</v>
      </c>
      <c r="M59" s="112"/>
      <c r="N59" s="127" t="str">
        <f t="shared" si="4"/>
        <v>E</v>
      </c>
      <c r="O59" s="127">
        <f t="shared" si="5"/>
        <v>0</v>
      </c>
      <c r="P59" s="127">
        <f t="shared" si="6"/>
        <v>0</v>
      </c>
      <c r="Q59" s="128" t="str">
        <f t="shared" si="7"/>
        <v>E</v>
      </c>
      <c r="R59" s="129" t="str">
        <f t="shared" si="8"/>
        <v>FAIL</v>
      </c>
      <c r="S59" s="9"/>
      <c r="T59" s="57"/>
      <c r="U59" s="53"/>
    </row>
    <row r="60" spans="1:21">
      <c r="A60" s="4"/>
      <c r="B60" s="142">
        <v>42</v>
      </c>
      <c r="C60" s="152"/>
      <c r="D60" s="126"/>
      <c r="E60" s="112"/>
      <c r="F60" s="127" t="str">
        <f t="shared" si="0"/>
        <v>E</v>
      </c>
      <c r="G60" s="112"/>
      <c r="H60" s="127" t="str">
        <f t="shared" si="1"/>
        <v>E</v>
      </c>
      <c r="I60" s="112"/>
      <c r="J60" s="127" t="str">
        <f t="shared" si="2"/>
        <v>E</v>
      </c>
      <c r="K60" s="112"/>
      <c r="L60" s="127" t="str">
        <f t="shared" si="3"/>
        <v>E</v>
      </c>
      <c r="M60" s="112"/>
      <c r="N60" s="127" t="str">
        <f t="shared" si="4"/>
        <v>E</v>
      </c>
      <c r="O60" s="127">
        <f t="shared" si="5"/>
        <v>0</v>
      </c>
      <c r="P60" s="127">
        <f t="shared" si="6"/>
        <v>0</v>
      </c>
      <c r="Q60" s="128" t="str">
        <f t="shared" si="7"/>
        <v>E</v>
      </c>
      <c r="R60" s="129" t="str">
        <f t="shared" si="8"/>
        <v>FAIL</v>
      </c>
      <c r="S60" s="9"/>
      <c r="T60" s="57"/>
      <c r="U60" s="53"/>
    </row>
    <row r="61" spans="1:21">
      <c r="A61" s="4"/>
      <c r="B61" s="142">
        <v>43</v>
      </c>
      <c r="C61" s="150"/>
      <c r="D61" s="126"/>
      <c r="E61" s="112"/>
      <c r="F61" s="127" t="str">
        <f t="shared" si="0"/>
        <v>E</v>
      </c>
      <c r="G61" s="112"/>
      <c r="H61" s="127" t="str">
        <f t="shared" si="1"/>
        <v>E</v>
      </c>
      <c r="I61" s="112"/>
      <c r="J61" s="127" t="str">
        <f t="shared" si="2"/>
        <v>E</v>
      </c>
      <c r="K61" s="112"/>
      <c r="L61" s="127" t="str">
        <f t="shared" si="3"/>
        <v>E</v>
      </c>
      <c r="M61" s="112"/>
      <c r="N61" s="127" t="str">
        <f t="shared" si="4"/>
        <v>E</v>
      </c>
      <c r="O61" s="127">
        <f t="shared" si="5"/>
        <v>0</v>
      </c>
      <c r="P61" s="127">
        <f t="shared" si="6"/>
        <v>0</v>
      </c>
      <c r="Q61" s="128" t="str">
        <f t="shared" si="7"/>
        <v>E</v>
      </c>
      <c r="R61" s="129" t="str">
        <f t="shared" si="8"/>
        <v>FAIL</v>
      </c>
      <c r="S61" s="9"/>
      <c r="T61" s="57"/>
      <c r="U61" s="53"/>
    </row>
    <row r="62" spans="1:21">
      <c r="A62" s="4"/>
      <c r="B62" s="142">
        <v>44</v>
      </c>
      <c r="C62" s="150"/>
      <c r="D62" s="126"/>
      <c r="E62" s="112"/>
      <c r="F62" s="127" t="str">
        <f t="shared" si="0"/>
        <v>E</v>
      </c>
      <c r="G62" s="112"/>
      <c r="H62" s="127" t="str">
        <f t="shared" si="1"/>
        <v>E</v>
      </c>
      <c r="I62" s="112"/>
      <c r="J62" s="127" t="str">
        <f t="shared" si="2"/>
        <v>E</v>
      </c>
      <c r="K62" s="112"/>
      <c r="L62" s="127" t="str">
        <f t="shared" si="3"/>
        <v>E</v>
      </c>
      <c r="M62" s="112"/>
      <c r="N62" s="127" t="str">
        <f t="shared" si="4"/>
        <v>E</v>
      </c>
      <c r="O62" s="127">
        <f t="shared" si="5"/>
        <v>0</v>
      </c>
      <c r="P62" s="127">
        <f t="shared" si="6"/>
        <v>0</v>
      </c>
      <c r="Q62" s="128" t="str">
        <f t="shared" si="7"/>
        <v>E</v>
      </c>
      <c r="R62" s="129" t="str">
        <f t="shared" si="8"/>
        <v>FAIL</v>
      </c>
      <c r="S62" s="9"/>
      <c r="T62" s="57"/>
      <c r="U62" s="53"/>
    </row>
    <row r="63" spans="1:21">
      <c r="A63" s="4"/>
      <c r="B63" s="142">
        <v>45</v>
      </c>
      <c r="C63" s="151"/>
      <c r="D63" s="126"/>
      <c r="E63" s="112"/>
      <c r="F63" s="127" t="str">
        <f t="shared" si="0"/>
        <v>E</v>
      </c>
      <c r="G63" s="112"/>
      <c r="H63" s="127" t="str">
        <f t="shared" si="1"/>
        <v>E</v>
      </c>
      <c r="I63" s="112"/>
      <c r="J63" s="127" t="str">
        <f t="shared" si="2"/>
        <v>E</v>
      </c>
      <c r="K63" s="112"/>
      <c r="L63" s="127" t="str">
        <f t="shared" si="3"/>
        <v>E</v>
      </c>
      <c r="M63" s="112"/>
      <c r="N63" s="127" t="str">
        <f t="shared" si="4"/>
        <v>E</v>
      </c>
      <c r="O63" s="127">
        <f t="shared" si="5"/>
        <v>0</v>
      </c>
      <c r="P63" s="127">
        <f t="shared" si="6"/>
        <v>0</v>
      </c>
      <c r="Q63" s="128" t="str">
        <f t="shared" si="7"/>
        <v>E</v>
      </c>
      <c r="R63" s="129" t="str">
        <f t="shared" si="8"/>
        <v>FAIL</v>
      </c>
      <c r="S63" s="9"/>
      <c r="T63" s="57"/>
      <c r="U63" s="53"/>
    </row>
    <row r="64" spans="1:21">
      <c r="A64" s="4"/>
      <c r="B64" s="142">
        <v>46</v>
      </c>
      <c r="C64" s="151"/>
      <c r="D64" s="126"/>
      <c r="E64" s="112"/>
      <c r="F64" s="127" t="str">
        <f t="shared" si="0"/>
        <v>E</v>
      </c>
      <c r="G64" s="112"/>
      <c r="H64" s="127" t="str">
        <f t="shared" si="1"/>
        <v>E</v>
      </c>
      <c r="I64" s="112"/>
      <c r="J64" s="127" t="str">
        <f t="shared" si="2"/>
        <v>E</v>
      </c>
      <c r="K64" s="112"/>
      <c r="L64" s="127" t="str">
        <f t="shared" si="3"/>
        <v>E</v>
      </c>
      <c r="M64" s="112"/>
      <c r="N64" s="127" t="str">
        <f t="shared" si="4"/>
        <v>E</v>
      </c>
      <c r="O64" s="127">
        <f t="shared" si="5"/>
        <v>0</v>
      </c>
      <c r="P64" s="127">
        <f t="shared" si="6"/>
        <v>0</v>
      </c>
      <c r="Q64" s="128" t="str">
        <f t="shared" si="7"/>
        <v>E</v>
      </c>
      <c r="R64" s="129" t="str">
        <f t="shared" si="8"/>
        <v>FAIL</v>
      </c>
      <c r="S64" s="9"/>
      <c r="T64" s="57"/>
      <c r="U64" s="53"/>
    </row>
    <row r="65" spans="1:21">
      <c r="A65" s="4"/>
      <c r="B65" s="142">
        <v>47</v>
      </c>
      <c r="C65" s="144"/>
      <c r="D65" s="126"/>
      <c r="E65" s="112"/>
      <c r="F65" s="127" t="str">
        <f t="shared" si="0"/>
        <v>E</v>
      </c>
      <c r="G65" s="112"/>
      <c r="H65" s="127" t="str">
        <f t="shared" si="1"/>
        <v>E</v>
      </c>
      <c r="I65" s="112"/>
      <c r="J65" s="127" t="str">
        <f t="shared" si="2"/>
        <v>E</v>
      </c>
      <c r="K65" s="112"/>
      <c r="L65" s="127" t="str">
        <f t="shared" si="3"/>
        <v>E</v>
      </c>
      <c r="M65" s="112"/>
      <c r="N65" s="127" t="str">
        <f t="shared" si="4"/>
        <v>E</v>
      </c>
      <c r="O65" s="127">
        <f t="shared" si="5"/>
        <v>0</v>
      </c>
      <c r="P65" s="127">
        <f t="shared" si="6"/>
        <v>0</v>
      </c>
      <c r="Q65" s="128" t="str">
        <f t="shared" si="7"/>
        <v>E</v>
      </c>
      <c r="R65" s="129" t="str">
        <f t="shared" si="8"/>
        <v>FAIL</v>
      </c>
      <c r="S65" s="9"/>
      <c r="T65" s="57"/>
      <c r="U65" s="53"/>
    </row>
    <row r="66" spans="1:21">
      <c r="A66" s="4"/>
      <c r="B66" s="142">
        <v>48</v>
      </c>
      <c r="C66" s="143"/>
      <c r="D66" s="126"/>
      <c r="E66" s="112"/>
      <c r="F66" s="127" t="str">
        <f t="shared" si="0"/>
        <v>E</v>
      </c>
      <c r="G66" s="112"/>
      <c r="H66" s="127" t="str">
        <f t="shared" si="1"/>
        <v>E</v>
      </c>
      <c r="I66" s="112"/>
      <c r="J66" s="127" t="str">
        <f t="shared" si="2"/>
        <v>E</v>
      </c>
      <c r="K66" s="112"/>
      <c r="L66" s="127" t="str">
        <f t="shared" si="3"/>
        <v>E</v>
      </c>
      <c r="M66" s="112"/>
      <c r="N66" s="127" t="str">
        <f t="shared" si="4"/>
        <v>E</v>
      </c>
      <c r="O66" s="127">
        <f t="shared" si="5"/>
        <v>0</v>
      </c>
      <c r="P66" s="127">
        <f t="shared" si="6"/>
        <v>0</v>
      </c>
      <c r="Q66" s="128" t="str">
        <f t="shared" si="7"/>
        <v>E</v>
      </c>
      <c r="R66" s="129" t="str">
        <f t="shared" si="8"/>
        <v>FAIL</v>
      </c>
      <c r="S66" s="9"/>
      <c r="T66" s="57"/>
      <c r="U66" s="53"/>
    </row>
    <row r="67" spans="1:21">
      <c r="A67" s="4"/>
      <c r="B67" s="142">
        <v>49</v>
      </c>
      <c r="C67" s="145"/>
      <c r="D67" s="126"/>
      <c r="E67" s="112"/>
      <c r="F67" s="127" t="str">
        <f t="shared" si="0"/>
        <v>E</v>
      </c>
      <c r="G67" s="112"/>
      <c r="H67" s="127" t="str">
        <f t="shared" si="1"/>
        <v>E</v>
      </c>
      <c r="I67" s="112"/>
      <c r="J67" s="127" t="str">
        <f t="shared" si="2"/>
        <v>E</v>
      </c>
      <c r="K67" s="112"/>
      <c r="L67" s="127" t="str">
        <f t="shared" si="3"/>
        <v>E</v>
      </c>
      <c r="M67" s="112"/>
      <c r="N67" s="127" t="str">
        <f t="shared" si="4"/>
        <v>E</v>
      </c>
      <c r="O67" s="127">
        <f t="shared" si="5"/>
        <v>0</v>
      </c>
      <c r="P67" s="127">
        <f t="shared" si="6"/>
        <v>0</v>
      </c>
      <c r="Q67" s="128" t="str">
        <f t="shared" si="7"/>
        <v>E</v>
      </c>
      <c r="R67" s="129" t="str">
        <f t="shared" si="8"/>
        <v>FAIL</v>
      </c>
      <c r="S67" s="9"/>
      <c r="T67" s="57"/>
      <c r="U67" s="53"/>
    </row>
    <row r="68" spans="1:21">
      <c r="A68" s="4"/>
      <c r="B68" s="113">
        <v>50</v>
      </c>
      <c r="C68" s="141"/>
      <c r="D68" s="112"/>
      <c r="E68" s="112"/>
      <c r="F68" s="127" t="str">
        <f t="shared" si="0"/>
        <v>E</v>
      </c>
      <c r="G68" s="112"/>
      <c r="H68" s="127" t="str">
        <f t="shared" si="1"/>
        <v>E</v>
      </c>
      <c r="I68" s="112"/>
      <c r="J68" s="127" t="str">
        <f t="shared" si="2"/>
        <v>E</v>
      </c>
      <c r="K68" s="112"/>
      <c r="L68" s="127" t="str">
        <f t="shared" si="3"/>
        <v>E</v>
      </c>
      <c r="M68" s="112"/>
      <c r="N68" s="127" t="str">
        <f t="shared" si="4"/>
        <v>E</v>
      </c>
      <c r="O68" s="127">
        <f t="shared" si="5"/>
        <v>0</v>
      </c>
      <c r="P68" s="127">
        <f t="shared" si="6"/>
        <v>0</v>
      </c>
      <c r="Q68" s="128" t="str">
        <f t="shared" si="7"/>
        <v>E</v>
      </c>
      <c r="R68" s="129" t="str">
        <f t="shared" si="8"/>
        <v>FAIL</v>
      </c>
      <c r="S68" s="9"/>
      <c r="T68" s="57"/>
      <c r="U68" s="53"/>
    </row>
    <row r="69" spans="1:21">
      <c r="A69" s="4"/>
      <c r="B69" s="113">
        <v>51</v>
      </c>
      <c r="C69" s="8"/>
      <c r="D69" s="112"/>
      <c r="E69" s="112"/>
      <c r="F69" s="127" t="str">
        <f t="shared" si="0"/>
        <v>E</v>
      </c>
      <c r="G69" s="112"/>
      <c r="H69" s="127" t="str">
        <f t="shared" si="1"/>
        <v>E</v>
      </c>
      <c r="I69" s="112"/>
      <c r="J69" s="127" t="str">
        <f t="shared" si="2"/>
        <v>E</v>
      </c>
      <c r="K69" s="112"/>
      <c r="L69" s="127" t="str">
        <f t="shared" si="3"/>
        <v>E</v>
      </c>
      <c r="M69" s="112"/>
      <c r="N69" s="127" t="str">
        <f t="shared" si="4"/>
        <v>E</v>
      </c>
      <c r="O69" s="127">
        <f t="shared" si="5"/>
        <v>0</v>
      </c>
      <c r="P69" s="127">
        <f t="shared" si="6"/>
        <v>0</v>
      </c>
      <c r="Q69" s="128" t="str">
        <f t="shared" si="7"/>
        <v>E</v>
      </c>
      <c r="R69" s="129" t="str">
        <f t="shared" si="8"/>
        <v>FAIL</v>
      </c>
      <c r="S69" s="9"/>
      <c r="T69" s="57"/>
      <c r="U69" s="53"/>
    </row>
    <row r="70" spans="1:21">
      <c r="A70" s="4"/>
      <c r="B70" s="113">
        <v>52</v>
      </c>
      <c r="C70" s="8"/>
      <c r="D70" s="112"/>
      <c r="E70" s="112"/>
      <c r="F70" s="127" t="str">
        <f t="shared" si="0"/>
        <v>E</v>
      </c>
      <c r="G70" s="112"/>
      <c r="H70" s="127" t="str">
        <f t="shared" si="1"/>
        <v>E</v>
      </c>
      <c r="I70" s="112"/>
      <c r="J70" s="127" t="str">
        <f t="shared" si="2"/>
        <v>E</v>
      </c>
      <c r="K70" s="112"/>
      <c r="L70" s="127" t="str">
        <f t="shared" si="3"/>
        <v>E</v>
      </c>
      <c r="M70" s="112"/>
      <c r="N70" s="127" t="str">
        <f t="shared" si="4"/>
        <v>E</v>
      </c>
      <c r="O70" s="127">
        <f t="shared" si="5"/>
        <v>0</v>
      </c>
      <c r="P70" s="127">
        <f t="shared" si="6"/>
        <v>0</v>
      </c>
      <c r="Q70" s="128" t="str">
        <f t="shared" si="7"/>
        <v>E</v>
      </c>
      <c r="R70" s="129" t="str">
        <f t="shared" si="8"/>
        <v>FAIL</v>
      </c>
      <c r="S70" s="9"/>
      <c r="T70" s="57"/>
      <c r="U70" s="53"/>
    </row>
    <row r="71" spans="1:21">
      <c r="A71" s="4"/>
      <c r="B71" s="113">
        <v>53</v>
      </c>
      <c r="C71" s="8"/>
      <c r="D71" s="112"/>
      <c r="E71" s="112"/>
      <c r="F71" s="127" t="str">
        <f t="shared" si="0"/>
        <v>E</v>
      </c>
      <c r="G71" s="112"/>
      <c r="H71" s="127" t="str">
        <f t="shared" si="1"/>
        <v>E</v>
      </c>
      <c r="I71" s="112"/>
      <c r="J71" s="127" t="str">
        <f t="shared" si="2"/>
        <v>E</v>
      </c>
      <c r="K71" s="112"/>
      <c r="L71" s="127" t="str">
        <f t="shared" si="3"/>
        <v>E</v>
      </c>
      <c r="M71" s="112"/>
      <c r="N71" s="127" t="str">
        <f t="shared" si="4"/>
        <v>E</v>
      </c>
      <c r="O71" s="127">
        <f t="shared" si="5"/>
        <v>0</v>
      </c>
      <c r="P71" s="127">
        <f t="shared" si="6"/>
        <v>0</v>
      </c>
      <c r="Q71" s="128" t="str">
        <f t="shared" si="7"/>
        <v>E</v>
      </c>
      <c r="R71" s="129" t="str">
        <f t="shared" si="8"/>
        <v>FAIL</v>
      </c>
      <c r="S71" s="9"/>
      <c r="T71" s="57"/>
      <c r="U71" s="53"/>
    </row>
    <row r="72" spans="1:21">
      <c r="A72" s="4"/>
      <c r="B72" s="113">
        <v>54</v>
      </c>
      <c r="C72" s="8"/>
      <c r="D72" s="112"/>
      <c r="E72" s="112"/>
      <c r="F72" s="127" t="str">
        <f t="shared" si="0"/>
        <v>E</v>
      </c>
      <c r="G72" s="112"/>
      <c r="H72" s="127" t="str">
        <f t="shared" si="1"/>
        <v>E</v>
      </c>
      <c r="I72" s="112"/>
      <c r="J72" s="127" t="str">
        <f t="shared" si="2"/>
        <v>E</v>
      </c>
      <c r="K72" s="112"/>
      <c r="L72" s="127" t="str">
        <f t="shared" si="3"/>
        <v>E</v>
      </c>
      <c r="M72" s="112"/>
      <c r="N72" s="127" t="str">
        <f t="shared" si="4"/>
        <v>E</v>
      </c>
      <c r="O72" s="127">
        <f t="shared" si="5"/>
        <v>0</v>
      </c>
      <c r="P72" s="127">
        <f t="shared" si="6"/>
        <v>0</v>
      </c>
      <c r="Q72" s="128" t="str">
        <f t="shared" si="7"/>
        <v>E</v>
      </c>
      <c r="R72" s="129" t="str">
        <f t="shared" si="8"/>
        <v>FAIL</v>
      </c>
      <c r="S72" s="9"/>
      <c r="T72" s="57"/>
      <c r="U72" s="53"/>
    </row>
    <row r="73" spans="1:21">
      <c r="A73" s="4"/>
      <c r="B73" s="113">
        <v>55</v>
      </c>
      <c r="C73" s="8"/>
      <c r="D73" s="112"/>
      <c r="E73" s="112"/>
      <c r="F73" s="127" t="str">
        <f t="shared" si="0"/>
        <v>E</v>
      </c>
      <c r="G73" s="112"/>
      <c r="H73" s="127" t="str">
        <f t="shared" si="1"/>
        <v>E</v>
      </c>
      <c r="I73" s="112"/>
      <c r="J73" s="127" t="str">
        <f t="shared" si="2"/>
        <v>E</v>
      </c>
      <c r="K73" s="112"/>
      <c r="L73" s="127" t="str">
        <f t="shared" si="3"/>
        <v>E</v>
      </c>
      <c r="M73" s="112"/>
      <c r="N73" s="127" t="str">
        <f t="shared" si="4"/>
        <v>E</v>
      </c>
      <c r="O73" s="127">
        <f t="shared" si="5"/>
        <v>0</v>
      </c>
      <c r="P73" s="127">
        <f t="shared" si="6"/>
        <v>0</v>
      </c>
      <c r="Q73" s="128" t="str">
        <f t="shared" si="7"/>
        <v>E</v>
      </c>
      <c r="R73" s="129" t="str">
        <f t="shared" si="8"/>
        <v>FAIL</v>
      </c>
      <c r="S73" s="9"/>
      <c r="T73" s="57"/>
      <c r="U73" s="53"/>
    </row>
    <row r="74" spans="1:21">
      <c r="A74" s="4"/>
      <c r="B74" s="113">
        <v>56</v>
      </c>
      <c r="C74" s="8"/>
      <c r="D74" s="112"/>
      <c r="E74" s="112"/>
      <c r="F74" s="127" t="str">
        <f t="shared" si="0"/>
        <v>E</v>
      </c>
      <c r="G74" s="112"/>
      <c r="H74" s="127" t="str">
        <f t="shared" si="1"/>
        <v>E</v>
      </c>
      <c r="I74" s="112"/>
      <c r="J74" s="127" t="str">
        <f t="shared" si="2"/>
        <v>E</v>
      </c>
      <c r="K74" s="112"/>
      <c r="L74" s="127" t="str">
        <f t="shared" si="3"/>
        <v>E</v>
      </c>
      <c r="M74" s="112"/>
      <c r="N74" s="127" t="str">
        <f t="shared" si="4"/>
        <v>E</v>
      </c>
      <c r="O74" s="127">
        <f t="shared" si="5"/>
        <v>0</v>
      </c>
      <c r="P74" s="127">
        <f t="shared" si="6"/>
        <v>0</v>
      </c>
      <c r="Q74" s="128" t="str">
        <f t="shared" si="7"/>
        <v>E</v>
      </c>
      <c r="R74" s="129" t="str">
        <f t="shared" si="8"/>
        <v>FAIL</v>
      </c>
      <c r="S74" s="9"/>
      <c r="T74" s="57"/>
      <c r="U74" s="53"/>
    </row>
    <row r="75" spans="1:21">
      <c r="A75" s="4"/>
      <c r="B75" s="113">
        <v>57</v>
      </c>
      <c r="C75" s="8"/>
      <c r="D75" s="112"/>
      <c r="E75" s="112"/>
      <c r="F75" s="127" t="str">
        <f t="shared" si="0"/>
        <v>E</v>
      </c>
      <c r="G75" s="112"/>
      <c r="H75" s="127" t="str">
        <f t="shared" si="1"/>
        <v>E</v>
      </c>
      <c r="I75" s="112"/>
      <c r="J75" s="127" t="str">
        <f t="shared" si="2"/>
        <v>E</v>
      </c>
      <c r="K75" s="112"/>
      <c r="L75" s="127" t="str">
        <f t="shared" si="3"/>
        <v>E</v>
      </c>
      <c r="M75" s="112"/>
      <c r="N75" s="127" t="str">
        <f t="shared" si="4"/>
        <v>E</v>
      </c>
      <c r="O75" s="127">
        <f t="shared" si="5"/>
        <v>0</v>
      </c>
      <c r="P75" s="127">
        <f t="shared" si="6"/>
        <v>0</v>
      </c>
      <c r="Q75" s="128" t="str">
        <f t="shared" si="7"/>
        <v>E</v>
      </c>
      <c r="R75" s="129" t="str">
        <f t="shared" si="8"/>
        <v>FAIL</v>
      </c>
      <c r="S75" s="9"/>
      <c r="T75" s="57"/>
      <c r="U75" s="53"/>
    </row>
    <row r="76" spans="1:21">
      <c r="A76" s="4"/>
      <c r="B76" s="113">
        <v>58</v>
      </c>
      <c r="C76" s="8"/>
      <c r="D76" s="112"/>
      <c r="E76" s="112"/>
      <c r="F76" s="127" t="str">
        <f t="shared" si="0"/>
        <v>E</v>
      </c>
      <c r="G76" s="112"/>
      <c r="H76" s="127" t="str">
        <f t="shared" si="1"/>
        <v>E</v>
      </c>
      <c r="I76" s="112"/>
      <c r="J76" s="127" t="str">
        <f t="shared" si="2"/>
        <v>E</v>
      </c>
      <c r="K76" s="112"/>
      <c r="L76" s="127" t="str">
        <f t="shared" si="3"/>
        <v>E</v>
      </c>
      <c r="M76" s="112"/>
      <c r="N76" s="127" t="str">
        <f t="shared" si="4"/>
        <v>E</v>
      </c>
      <c r="O76" s="127">
        <f t="shared" si="5"/>
        <v>0</v>
      </c>
      <c r="P76" s="127">
        <f t="shared" si="6"/>
        <v>0</v>
      </c>
      <c r="Q76" s="128" t="str">
        <f t="shared" si="7"/>
        <v>E</v>
      </c>
      <c r="R76" s="129" t="str">
        <f t="shared" si="8"/>
        <v>FAIL</v>
      </c>
      <c r="S76" s="9"/>
      <c r="T76" s="57"/>
      <c r="U76" s="53"/>
    </row>
    <row r="77" spans="1:21">
      <c r="A77" s="4"/>
      <c r="B77" s="113">
        <v>59</v>
      </c>
      <c r="C77" s="8"/>
      <c r="D77" s="112"/>
      <c r="E77" s="112"/>
      <c r="F77" s="127" t="str">
        <f t="shared" si="0"/>
        <v>E</v>
      </c>
      <c r="G77" s="112"/>
      <c r="H77" s="127" t="str">
        <f t="shared" si="1"/>
        <v>E</v>
      </c>
      <c r="I77" s="112"/>
      <c r="J77" s="127" t="str">
        <f t="shared" si="2"/>
        <v>E</v>
      </c>
      <c r="K77" s="112"/>
      <c r="L77" s="127" t="str">
        <f t="shared" si="3"/>
        <v>E</v>
      </c>
      <c r="M77" s="112"/>
      <c r="N77" s="127" t="str">
        <f t="shared" si="4"/>
        <v>E</v>
      </c>
      <c r="O77" s="127">
        <f t="shared" si="5"/>
        <v>0</v>
      </c>
      <c r="P77" s="127">
        <f t="shared" si="6"/>
        <v>0</v>
      </c>
      <c r="Q77" s="128" t="str">
        <f t="shared" si="7"/>
        <v>E</v>
      </c>
      <c r="R77" s="129" t="str">
        <f t="shared" si="8"/>
        <v>FAIL</v>
      </c>
      <c r="S77" s="9"/>
      <c r="T77" s="57"/>
      <c r="U77" s="53"/>
    </row>
    <row r="78" spans="1:21">
      <c r="A78" s="4"/>
      <c r="B78" s="113">
        <v>60</v>
      </c>
      <c r="C78" s="8"/>
      <c r="D78" s="112"/>
      <c r="E78" s="112"/>
      <c r="F78" s="127" t="str">
        <f t="shared" si="0"/>
        <v>E</v>
      </c>
      <c r="G78" s="112"/>
      <c r="H78" s="130" t="str">
        <f t="shared" si="1"/>
        <v>E</v>
      </c>
      <c r="I78" s="112"/>
      <c r="J78" s="127" t="str">
        <f t="shared" si="2"/>
        <v>E</v>
      </c>
      <c r="K78" s="112"/>
      <c r="L78" s="127" t="str">
        <f t="shared" si="3"/>
        <v>E</v>
      </c>
      <c r="M78" s="112"/>
      <c r="N78" s="127" t="str">
        <f t="shared" si="4"/>
        <v>E</v>
      </c>
      <c r="O78" s="127">
        <f t="shared" si="5"/>
        <v>0</v>
      </c>
      <c r="P78" s="127">
        <f t="shared" si="6"/>
        <v>0</v>
      </c>
      <c r="Q78" s="128" t="str">
        <f t="shared" si="7"/>
        <v>E</v>
      </c>
      <c r="R78" s="129" t="str">
        <f t="shared" si="8"/>
        <v>FAIL</v>
      </c>
      <c r="S78" s="9"/>
      <c r="T78" s="57"/>
      <c r="U78" s="53"/>
    </row>
    <row r="79" spans="1:21">
      <c r="A79" s="4"/>
      <c r="B79" s="113">
        <v>61</v>
      </c>
      <c r="C79" s="8"/>
      <c r="D79" s="112"/>
      <c r="E79" s="112"/>
      <c r="F79" s="127" t="str">
        <f t="shared" si="0"/>
        <v>E</v>
      </c>
      <c r="G79" s="112"/>
      <c r="H79" s="127" t="str">
        <f t="shared" si="1"/>
        <v>E</v>
      </c>
      <c r="I79" s="112"/>
      <c r="J79" s="127" t="str">
        <f t="shared" si="2"/>
        <v>E</v>
      </c>
      <c r="K79" s="112"/>
      <c r="L79" s="127" t="str">
        <f t="shared" si="3"/>
        <v>E</v>
      </c>
      <c r="M79" s="112"/>
      <c r="N79" s="127" t="str">
        <f t="shared" si="4"/>
        <v>E</v>
      </c>
      <c r="O79" s="127">
        <f t="shared" si="5"/>
        <v>0</v>
      </c>
      <c r="P79" s="127">
        <f t="shared" si="6"/>
        <v>0</v>
      </c>
      <c r="Q79" s="128" t="str">
        <f t="shared" si="7"/>
        <v>E</v>
      </c>
      <c r="R79" s="129" t="str">
        <f t="shared" si="8"/>
        <v>FAIL</v>
      </c>
      <c r="S79" s="104"/>
      <c r="T79" s="105"/>
      <c r="U79" s="96"/>
    </row>
    <row r="80" spans="1:21">
      <c r="A80" s="116"/>
      <c r="B80" s="121">
        <v>62</v>
      </c>
      <c r="C80" s="117"/>
      <c r="D80" s="131"/>
      <c r="E80" s="132"/>
      <c r="F80" s="127" t="str">
        <f t="shared" si="0"/>
        <v>E</v>
      </c>
      <c r="G80" s="132"/>
      <c r="H80" s="127" t="str">
        <f t="shared" si="1"/>
        <v>E</v>
      </c>
      <c r="I80" s="133"/>
      <c r="J80" s="127" t="str">
        <f t="shared" si="2"/>
        <v>E</v>
      </c>
      <c r="K80" s="132"/>
      <c r="L80" s="127" t="str">
        <f t="shared" si="3"/>
        <v>E</v>
      </c>
      <c r="M80" s="132"/>
      <c r="N80" s="127" t="str">
        <f t="shared" si="4"/>
        <v>E</v>
      </c>
      <c r="O80" s="127">
        <f t="shared" si="5"/>
        <v>0</v>
      </c>
      <c r="P80" s="127">
        <f t="shared" si="6"/>
        <v>0</v>
      </c>
      <c r="Q80" s="128" t="str">
        <f t="shared" si="7"/>
        <v>E</v>
      </c>
      <c r="R80" s="129" t="str">
        <f t="shared" si="8"/>
        <v>FAIL</v>
      </c>
      <c r="S80" s="39"/>
      <c r="T80" s="52"/>
      <c r="U80" s="54"/>
    </row>
    <row r="81" spans="1:22">
      <c r="A81" s="4"/>
      <c r="B81" s="113">
        <v>63</v>
      </c>
      <c r="C81" s="118"/>
      <c r="D81" s="126"/>
      <c r="E81" s="134"/>
      <c r="F81" s="127" t="str">
        <f t="shared" si="0"/>
        <v>E</v>
      </c>
      <c r="G81" s="134"/>
      <c r="H81" s="127" t="str">
        <f t="shared" si="1"/>
        <v>E</v>
      </c>
      <c r="I81" s="134"/>
      <c r="J81" s="127" t="str">
        <f t="shared" si="2"/>
        <v>E</v>
      </c>
      <c r="K81" s="134"/>
      <c r="L81" s="127" t="str">
        <f t="shared" si="3"/>
        <v>E</v>
      </c>
      <c r="M81" s="134"/>
      <c r="N81" s="127" t="str">
        <f t="shared" si="4"/>
        <v>E</v>
      </c>
      <c r="O81" s="127">
        <f t="shared" si="5"/>
        <v>0</v>
      </c>
      <c r="P81" s="127">
        <f t="shared" si="6"/>
        <v>0</v>
      </c>
      <c r="Q81" s="128" t="str">
        <f t="shared" si="7"/>
        <v>E</v>
      </c>
      <c r="R81" s="129" t="str">
        <f t="shared" si="8"/>
        <v>FAIL</v>
      </c>
      <c r="S81" s="80"/>
      <c r="T81" s="79"/>
      <c r="U81" s="95"/>
      <c r="V81" s="96"/>
    </row>
    <row r="82" spans="1:22" ht="12" customHeight="1">
      <c r="A82" s="114"/>
      <c r="B82" s="122">
        <v>64</v>
      </c>
      <c r="C82" s="119"/>
      <c r="D82" s="136"/>
      <c r="E82" s="133"/>
      <c r="F82" s="127" t="str">
        <f t="shared" si="0"/>
        <v>E</v>
      </c>
      <c r="G82" s="133"/>
      <c r="H82" s="127" t="str">
        <f t="shared" si="1"/>
        <v>E</v>
      </c>
      <c r="I82" s="133"/>
      <c r="J82" s="127" t="str">
        <f t="shared" si="2"/>
        <v>E</v>
      </c>
      <c r="K82" s="133"/>
      <c r="L82" s="127" t="str">
        <f t="shared" si="3"/>
        <v>E</v>
      </c>
      <c r="M82" s="133"/>
      <c r="N82" s="127" t="str">
        <f t="shared" si="4"/>
        <v>E</v>
      </c>
      <c r="O82" s="127">
        <f t="shared" si="5"/>
        <v>0</v>
      </c>
      <c r="P82" s="127">
        <f t="shared" si="6"/>
        <v>0</v>
      </c>
      <c r="Q82" s="128" t="str">
        <f t="shared" si="7"/>
        <v>E</v>
      </c>
      <c r="R82" s="129" t="str">
        <f t="shared" si="8"/>
        <v>FAIL</v>
      </c>
      <c r="S82" s="93"/>
      <c r="T82" s="86"/>
      <c r="U82" s="55"/>
    </row>
    <row r="83" spans="1:22">
      <c r="A83" s="4"/>
      <c r="B83" s="113">
        <v>65</v>
      </c>
      <c r="C83" s="118"/>
      <c r="D83" s="126"/>
      <c r="E83" s="134"/>
      <c r="F83" s="127" t="str">
        <f t="shared" si="0"/>
        <v>E</v>
      </c>
      <c r="G83" s="134"/>
      <c r="H83" s="127" t="str">
        <f t="shared" si="1"/>
        <v>E</v>
      </c>
      <c r="I83" s="134"/>
      <c r="J83" s="127" t="str">
        <f t="shared" si="2"/>
        <v>E</v>
      </c>
      <c r="K83" s="134"/>
      <c r="L83" s="127" t="str">
        <f t="shared" si="3"/>
        <v>E</v>
      </c>
      <c r="M83" s="134"/>
      <c r="N83" s="127" t="str">
        <f t="shared" si="4"/>
        <v>E</v>
      </c>
      <c r="O83" s="127">
        <f t="shared" si="5"/>
        <v>0</v>
      </c>
      <c r="P83" s="127">
        <f t="shared" si="6"/>
        <v>0</v>
      </c>
      <c r="Q83" s="128" t="str">
        <f t="shared" si="7"/>
        <v>E</v>
      </c>
      <c r="R83" s="129" t="str">
        <f t="shared" si="8"/>
        <v>FAIL</v>
      </c>
      <c r="S83" s="94"/>
      <c r="T83" s="85"/>
      <c r="U83" s="54"/>
    </row>
    <row r="84" spans="1:22">
      <c r="A84" s="7"/>
      <c r="B84" s="122">
        <v>66</v>
      </c>
      <c r="C84" s="119"/>
      <c r="D84" s="136"/>
      <c r="E84" s="133"/>
      <c r="F84" s="127" t="str">
        <f t="shared" ref="F84:F118" si="9">IF(E84&gt;=81,"A",IF(E84&gt;=61,"B",IF(E84&gt;=41,"C",IF(E84&gt;=21,"D",IF(E84&gt;=0,"E")))))</f>
        <v>E</v>
      </c>
      <c r="G84" s="133"/>
      <c r="H84" s="127" t="str">
        <f t="shared" ref="H84:H118" si="10">IF(G84&gt;=81,"A",IF(G84&gt;=61,"B",IF(G84&gt;=41,"C",IF(G84&gt;=21,"D",IF(G84&gt;=0,"E")))))</f>
        <v>E</v>
      </c>
      <c r="I84" s="133"/>
      <c r="J84" s="127" t="str">
        <f t="shared" ref="J84:J118" si="11">IF(I84&gt;=81,"A",IF(I84&gt;=61,"B",IF(I84&gt;=41,"C",IF(I84&gt;=21,"D",IF(I84&gt;=0,"E")))))</f>
        <v>E</v>
      </c>
      <c r="K84" s="133"/>
      <c r="L84" s="127" t="str">
        <f t="shared" ref="L84:L118" si="12">IF(K84&gt;=81,"A",IF(K84&gt;=61,"B",IF(K84&gt;=41,"C",IF(K84&gt;=21,"D",IF(K84&gt;=0,"E")))))</f>
        <v>E</v>
      </c>
      <c r="M84" s="133"/>
      <c r="N84" s="127" t="str">
        <f t="shared" ref="N84:N118" si="13">IF(M84&gt;=81,"A",IF(M84&gt;=61,"B",IF(M84&gt;=41,"C",IF(M84&gt;=21,"D",IF(M84&gt;=0,"E")))))</f>
        <v>E</v>
      </c>
      <c r="O84" s="127">
        <f t="shared" ref="O84:O118" si="14">SUM(E84:N84)</f>
        <v>0</v>
      </c>
      <c r="P84" s="127">
        <f t="shared" ref="P84:P118" si="15">(O84/5)</f>
        <v>0</v>
      </c>
      <c r="Q84" s="128" t="str">
        <f t="shared" ref="Q84:Q118" si="16">IF(O84&gt;=405,"A",IF(O84&gt;=305,"B",IF(O84&gt;=205,"C",IF(O84&gt;=105,"D",IF(O84&gt;=0,"E")))))</f>
        <v>E</v>
      </c>
      <c r="R84" s="129" t="str">
        <f t="shared" ref="R84:R118" si="17">IF(O84&gt;=500,"PASS",IF(O84&gt;=300,"PASS",IF(O84&gt;=126,"PASS",IF(O84&gt;=105,"PASS",IF(O84&gt;=0,"FAIL")))))</f>
        <v>FAIL</v>
      </c>
      <c r="S84" s="93"/>
      <c r="T84" s="97"/>
      <c r="U84" s="95"/>
      <c r="V84" s="96"/>
    </row>
    <row r="85" spans="1:22">
      <c r="A85" s="4"/>
      <c r="B85" s="113">
        <v>67</v>
      </c>
      <c r="C85" s="118"/>
      <c r="D85" s="126"/>
      <c r="E85" s="134"/>
      <c r="F85" s="127" t="str">
        <f t="shared" si="9"/>
        <v>E</v>
      </c>
      <c r="G85" s="134"/>
      <c r="H85" s="127" t="str">
        <f t="shared" si="10"/>
        <v>E</v>
      </c>
      <c r="I85" s="134"/>
      <c r="J85" s="127" t="str">
        <f t="shared" si="11"/>
        <v>E</v>
      </c>
      <c r="K85" s="134"/>
      <c r="L85" s="127" t="str">
        <f t="shared" si="12"/>
        <v>E</v>
      </c>
      <c r="M85" s="134"/>
      <c r="N85" s="127" t="str">
        <f t="shared" si="13"/>
        <v>E</v>
      </c>
      <c r="O85" s="127">
        <f t="shared" si="14"/>
        <v>0</v>
      </c>
      <c r="P85" s="127">
        <f t="shared" si="15"/>
        <v>0</v>
      </c>
      <c r="Q85" s="128" t="str">
        <f t="shared" si="16"/>
        <v>E</v>
      </c>
      <c r="R85" s="129" t="str">
        <f t="shared" si="17"/>
        <v>FAIL</v>
      </c>
      <c r="S85" s="90"/>
      <c r="T85" s="87"/>
      <c r="U85" s="54"/>
    </row>
    <row r="86" spans="1:22">
      <c r="A86" s="6"/>
      <c r="B86" s="122">
        <v>68</v>
      </c>
      <c r="C86" s="119"/>
      <c r="D86" s="136"/>
      <c r="E86" s="133"/>
      <c r="F86" s="127" t="str">
        <f t="shared" si="9"/>
        <v>E</v>
      </c>
      <c r="G86" s="133"/>
      <c r="H86" s="127" t="str">
        <f t="shared" si="10"/>
        <v>E</v>
      </c>
      <c r="I86" s="133"/>
      <c r="J86" s="127" t="str">
        <f t="shared" si="11"/>
        <v>E</v>
      </c>
      <c r="K86" s="133"/>
      <c r="L86" s="127" t="str">
        <f t="shared" si="12"/>
        <v>E</v>
      </c>
      <c r="M86" s="133"/>
      <c r="N86" s="127" t="str">
        <f t="shared" si="13"/>
        <v>E</v>
      </c>
      <c r="O86" s="127">
        <f t="shared" si="14"/>
        <v>0</v>
      </c>
      <c r="P86" s="127">
        <f t="shared" si="15"/>
        <v>0</v>
      </c>
      <c r="Q86" s="128" t="str">
        <f t="shared" si="16"/>
        <v>E</v>
      </c>
      <c r="R86" s="129" t="str">
        <f t="shared" si="17"/>
        <v>FAIL</v>
      </c>
      <c r="S86" s="91"/>
      <c r="T86" s="98"/>
      <c r="U86" s="99"/>
      <c r="V86" s="100"/>
    </row>
    <row r="87" spans="1:22">
      <c r="A87" s="115"/>
      <c r="B87" s="113">
        <v>69</v>
      </c>
      <c r="C87" s="118"/>
      <c r="D87" s="126"/>
      <c r="E87" s="134"/>
      <c r="F87" s="127" t="str">
        <f t="shared" si="9"/>
        <v>E</v>
      </c>
      <c r="G87" s="134"/>
      <c r="H87" s="127" t="str">
        <f t="shared" si="10"/>
        <v>E</v>
      </c>
      <c r="I87" s="134"/>
      <c r="J87" s="127" t="str">
        <f t="shared" si="11"/>
        <v>E</v>
      </c>
      <c r="K87" s="134"/>
      <c r="L87" s="127" t="str">
        <f t="shared" si="12"/>
        <v>E</v>
      </c>
      <c r="M87" s="134"/>
      <c r="N87" s="127" t="str">
        <f t="shared" si="13"/>
        <v>E</v>
      </c>
      <c r="O87" s="127">
        <f t="shared" si="14"/>
        <v>0</v>
      </c>
      <c r="P87" s="127">
        <f t="shared" si="15"/>
        <v>0</v>
      </c>
      <c r="Q87" s="128" t="str">
        <f t="shared" si="16"/>
        <v>E</v>
      </c>
      <c r="R87" s="129" t="str">
        <f t="shared" si="17"/>
        <v>FAIL</v>
      </c>
      <c r="S87" s="89"/>
      <c r="T87" s="101"/>
      <c r="U87" s="102"/>
      <c r="V87" s="103"/>
    </row>
    <row r="88" spans="1:22">
      <c r="B88" s="122">
        <v>70</v>
      </c>
      <c r="C88" s="120"/>
      <c r="D88" s="137"/>
      <c r="E88" s="133"/>
      <c r="F88" s="127" t="str">
        <f t="shared" si="9"/>
        <v>E</v>
      </c>
      <c r="G88" s="133"/>
      <c r="H88" s="127" t="str">
        <f t="shared" si="10"/>
        <v>E</v>
      </c>
      <c r="I88" s="133"/>
      <c r="J88" s="127" t="str">
        <f t="shared" si="11"/>
        <v>E</v>
      </c>
      <c r="K88" s="133"/>
      <c r="L88" s="127" t="str">
        <f t="shared" si="12"/>
        <v>E</v>
      </c>
      <c r="M88" s="133"/>
      <c r="N88" s="127" t="str">
        <f t="shared" si="13"/>
        <v>E</v>
      </c>
      <c r="O88" s="127">
        <f t="shared" si="14"/>
        <v>0</v>
      </c>
      <c r="P88" s="127">
        <f t="shared" si="15"/>
        <v>0</v>
      </c>
      <c r="Q88" s="128" t="str">
        <f t="shared" si="16"/>
        <v>E</v>
      </c>
      <c r="R88" s="129" t="str">
        <f t="shared" si="17"/>
        <v>FAIL</v>
      </c>
      <c r="S88" s="92"/>
      <c r="T88" s="88"/>
      <c r="U88" s="55"/>
    </row>
    <row r="89" spans="1:22">
      <c r="A89" s="115"/>
      <c r="B89" s="123">
        <v>71</v>
      </c>
      <c r="C89" s="42"/>
      <c r="D89" s="138"/>
      <c r="E89" s="135"/>
      <c r="F89" s="127" t="str">
        <f t="shared" si="9"/>
        <v>E</v>
      </c>
      <c r="G89" s="135"/>
      <c r="H89" s="127" t="str">
        <f t="shared" si="10"/>
        <v>E</v>
      </c>
      <c r="I89" s="135"/>
      <c r="J89" s="127" t="str">
        <f t="shared" si="11"/>
        <v>E</v>
      </c>
      <c r="K89" s="135"/>
      <c r="L89" s="127" t="str">
        <f t="shared" si="12"/>
        <v>E</v>
      </c>
      <c r="M89" s="135"/>
      <c r="N89" s="127" t="str">
        <f t="shared" si="13"/>
        <v>E</v>
      </c>
      <c r="O89" s="127">
        <f t="shared" si="14"/>
        <v>0</v>
      </c>
      <c r="P89" s="127">
        <f t="shared" si="15"/>
        <v>0</v>
      </c>
      <c r="Q89" s="128" t="str">
        <f t="shared" si="16"/>
        <v>E</v>
      </c>
      <c r="R89" s="129" t="str">
        <f t="shared" si="17"/>
        <v>FAIL</v>
      </c>
    </row>
    <row r="90" spans="1:22">
      <c r="B90" s="124">
        <v>72</v>
      </c>
      <c r="D90" s="139"/>
      <c r="E90" s="140"/>
      <c r="F90" s="127" t="str">
        <f t="shared" si="9"/>
        <v>E</v>
      </c>
      <c r="G90" s="140"/>
      <c r="H90" s="127" t="str">
        <f t="shared" si="10"/>
        <v>E</v>
      </c>
      <c r="I90" s="140"/>
      <c r="J90" s="127" t="str">
        <f t="shared" si="11"/>
        <v>E</v>
      </c>
      <c r="K90" s="140"/>
      <c r="L90" s="127" t="str">
        <f t="shared" si="12"/>
        <v>E</v>
      </c>
      <c r="M90" s="140"/>
      <c r="N90" s="127" t="str">
        <f t="shared" si="13"/>
        <v>E</v>
      </c>
      <c r="O90" s="127">
        <f t="shared" si="14"/>
        <v>0</v>
      </c>
      <c r="P90" s="127">
        <f t="shared" si="15"/>
        <v>0</v>
      </c>
      <c r="Q90" s="128" t="str">
        <f t="shared" si="16"/>
        <v>E</v>
      </c>
      <c r="R90" s="129" t="str">
        <f t="shared" si="17"/>
        <v>FAIL</v>
      </c>
    </row>
    <row r="91" spans="1:22">
      <c r="A91" s="115"/>
      <c r="B91" s="123">
        <v>73</v>
      </c>
      <c r="C91" s="42"/>
      <c r="D91" s="138"/>
      <c r="E91" s="135"/>
      <c r="F91" s="127" t="str">
        <f t="shared" si="9"/>
        <v>E</v>
      </c>
      <c r="G91" s="135"/>
      <c r="H91" s="127" t="str">
        <f t="shared" si="10"/>
        <v>E</v>
      </c>
      <c r="I91" s="135"/>
      <c r="J91" s="127" t="str">
        <f t="shared" si="11"/>
        <v>E</v>
      </c>
      <c r="K91" s="135"/>
      <c r="L91" s="127" t="str">
        <f t="shared" si="12"/>
        <v>E</v>
      </c>
      <c r="M91" s="135"/>
      <c r="N91" s="127" t="str">
        <f t="shared" si="13"/>
        <v>E</v>
      </c>
      <c r="O91" s="127">
        <f t="shared" si="14"/>
        <v>0</v>
      </c>
      <c r="P91" s="127">
        <f t="shared" si="15"/>
        <v>0</v>
      </c>
      <c r="Q91" s="128" t="str">
        <f t="shared" si="16"/>
        <v>E</v>
      </c>
      <c r="R91" s="129" t="str">
        <f t="shared" si="17"/>
        <v>FAIL</v>
      </c>
    </row>
    <row r="92" spans="1:22">
      <c r="B92" s="124">
        <v>74</v>
      </c>
      <c r="D92" s="139"/>
      <c r="E92" s="140"/>
      <c r="F92" s="127" t="str">
        <f t="shared" si="9"/>
        <v>E</v>
      </c>
      <c r="G92" s="140"/>
      <c r="H92" s="127" t="str">
        <f t="shared" si="10"/>
        <v>E</v>
      </c>
      <c r="I92" s="140"/>
      <c r="J92" s="127" t="str">
        <f t="shared" si="11"/>
        <v>E</v>
      </c>
      <c r="K92" s="140"/>
      <c r="L92" s="127" t="str">
        <f t="shared" si="12"/>
        <v>E</v>
      </c>
      <c r="M92" s="140"/>
      <c r="N92" s="127" t="str">
        <f t="shared" si="13"/>
        <v>E</v>
      </c>
      <c r="O92" s="127">
        <f t="shared" si="14"/>
        <v>0</v>
      </c>
      <c r="P92" s="127">
        <f t="shared" si="15"/>
        <v>0</v>
      </c>
      <c r="Q92" s="128" t="str">
        <f t="shared" si="16"/>
        <v>E</v>
      </c>
      <c r="R92" s="129" t="str">
        <f t="shared" si="17"/>
        <v>FAIL</v>
      </c>
    </row>
    <row r="93" spans="1:22">
      <c r="A93" s="115"/>
      <c r="B93" s="123">
        <v>75</v>
      </c>
      <c r="C93" s="42"/>
      <c r="D93" s="138"/>
      <c r="E93" s="135"/>
      <c r="F93" s="127" t="str">
        <f t="shared" si="9"/>
        <v>E</v>
      </c>
      <c r="G93" s="135"/>
      <c r="H93" s="127" t="str">
        <f t="shared" si="10"/>
        <v>E</v>
      </c>
      <c r="I93" s="135"/>
      <c r="J93" s="127" t="str">
        <f t="shared" si="11"/>
        <v>E</v>
      </c>
      <c r="K93" s="135"/>
      <c r="L93" s="127" t="str">
        <f t="shared" si="12"/>
        <v>E</v>
      </c>
      <c r="M93" s="135"/>
      <c r="N93" s="127" t="str">
        <f t="shared" si="13"/>
        <v>E</v>
      </c>
      <c r="O93" s="127">
        <f t="shared" si="14"/>
        <v>0</v>
      </c>
      <c r="P93" s="127">
        <f t="shared" si="15"/>
        <v>0</v>
      </c>
      <c r="Q93" s="128" t="str">
        <f t="shared" si="16"/>
        <v>E</v>
      </c>
      <c r="R93" s="129" t="str">
        <f t="shared" si="17"/>
        <v>FAIL</v>
      </c>
    </row>
    <row r="94" spans="1:22">
      <c r="A94" s="115"/>
      <c r="B94" s="123">
        <v>76</v>
      </c>
      <c r="C94" s="42"/>
      <c r="D94" s="138"/>
      <c r="E94" s="135"/>
      <c r="F94" s="127" t="str">
        <f t="shared" si="9"/>
        <v>E</v>
      </c>
      <c r="G94" s="135"/>
      <c r="H94" s="127" t="str">
        <f t="shared" si="10"/>
        <v>E</v>
      </c>
      <c r="I94" s="135"/>
      <c r="J94" s="127" t="str">
        <f t="shared" si="11"/>
        <v>E</v>
      </c>
      <c r="K94" s="135"/>
      <c r="L94" s="127" t="str">
        <f t="shared" si="12"/>
        <v>E</v>
      </c>
      <c r="M94" s="135"/>
      <c r="N94" s="127" t="str">
        <f t="shared" si="13"/>
        <v>E</v>
      </c>
      <c r="O94" s="127">
        <f t="shared" si="14"/>
        <v>0</v>
      </c>
      <c r="P94" s="127">
        <f t="shared" si="15"/>
        <v>0</v>
      </c>
      <c r="Q94" s="128" t="str">
        <f t="shared" si="16"/>
        <v>E</v>
      </c>
      <c r="R94" s="129" t="str">
        <f t="shared" si="17"/>
        <v>FAIL</v>
      </c>
    </row>
    <row r="95" spans="1:22">
      <c r="B95" s="124">
        <v>77</v>
      </c>
      <c r="D95" s="139"/>
      <c r="E95" s="140"/>
      <c r="F95" s="127" t="str">
        <f t="shared" si="9"/>
        <v>E</v>
      </c>
      <c r="G95" s="140"/>
      <c r="H95" s="127" t="str">
        <f t="shared" si="10"/>
        <v>E</v>
      </c>
      <c r="I95" s="140"/>
      <c r="J95" s="127" t="str">
        <f t="shared" si="11"/>
        <v>E</v>
      </c>
      <c r="K95" s="140"/>
      <c r="L95" s="127" t="str">
        <f t="shared" si="12"/>
        <v>E</v>
      </c>
      <c r="M95" s="140"/>
      <c r="N95" s="127" t="str">
        <f t="shared" si="13"/>
        <v>E</v>
      </c>
      <c r="O95" s="127">
        <f t="shared" si="14"/>
        <v>0</v>
      </c>
      <c r="P95" s="127">
        <f t="shared" si="15"/>
        <v>0</v>
      </c>
      <c r="Q95" s="128" t="str">
        <f t="shared" si="16"/>
        <v>E</v>
      </c>
      <c r="R95" s="129" t="str">
        <f t="shared" si="17"/>
        <v>FAIL</v>
      </c>
    </row>
    <row r="96" spans="1:22">
      <c r="A96" s="115"/>
      <c r="B96" s="123">
        <v>78</v>
      </c>
      <c r="C96" s="42"/>
      <c r="D96" s="138"/>
      <c r="E96" s="135"/>
      <c r="F96" s="127" t="str">
        <f t="shared" si="9"/>
        <v>E</v>
      </c>
      <c r="G96" s="135"/>
      <c r="H96" s="127" t="str">
        <f t="shared" si="10"/>
        <v>E</v>
      </c>
      <c r="I96" s="135"/>
      <c r="J96" s="127" t="str">
        <f t="shared" si="11"/>
        <v>E</v>
      </c>
      <c r="K96" s="135"/>
      <c r="L96" s="127" t="str">
        <f t="shared" si="12"/>
        <v>E</v>
      </c>
      <c r="M96" s="135"/>
      <c r="N96" s="127" t="str">
        <f t="shared" si="13"/>
        <v>E</v>
      </c>
      <c r="O96" s="127">
        <f t="shared" si="14"/>
        <v>0</v>
      </c>
      <c r="P96" s="127">
        <f t="shared" si="15"/>
        <v>0</v>
      </c>
      <c r="Q96" s="128" t="str">
        <f t="shared" si="16"/>
        <v>E</v>
      </c>
      <c r="R96" s="129" t="str">
        <f t="shared" si="17"/>
        <v>FAIL</v>
      </c>
    </row>
    <row r="97" spans="1:18">
      <c r="B97" s="124">
        <v>79</v>
      </c>
      <c r="D97" s="139"/>
      <c r="E97" s="140"/>
      <c r="F97" s="127" t="str">
        <f t="shared" si="9"/>
        <v>E</v>
      </c>
      <c r="G97" s="140"/>
      <c r="H97" s="127" t="str">
        <f t="shared" si="10"/>
        <v>E</v>
      </c>
      <c r="I97" s="140"/>
      <c r="J97" s="127" t="str">
        <f t="shared" si="11"/>
        <v>E</v>
      </c>
      <c r="K97" s="140"/>
      <c r="L97" s="127" t="str">
        <f t="shared" si="12"/>
        <v>E</v>
      </c>
      <c r="M97" s="140"/>
      <c r="N97" s="127" t="str">
        <f t="shared" si="13"/>
        <v>E</v>
      </c>
      <c r="O97" s="127">
        <f t="shared" si="14"/>
        <v>0</v>
      </c>
      <c r="P97" s="127">
        <f t="shared" si="15"/>
        <v>0</v>
      </c>
      <c r="Q97" s="128" t="str">
        <f t="shared" si="16"/>
        <v>E</v>
      </c>
      <c r="R97" s="129" t="str">
        <f t="shared" si="17"/>
        <v>FAIL</v>
      </c>
    </row>
    <row r="98" spans="1:18">
      <c r="A98" s="115"/>
      <c r="B98" s="123">
        <v>80</v>
      </c>
      <c r="C98" s="42"/>
      <c r="D98" s="138"/>
      <c r="E98" s="135"/>
      <c r="F98" s="127" t="str">
        <f t="shared" si="9"/>
        <v>E</v>
      </c>
      <c r="G98" s="135"/>
      <c r="H98" s="127" t="str">
        <f t="shared" si="10"/>
        <v>E</v>
      </c>
      <c r="I98" s="135"/>
      <c r="J98" s="127" t="str">
        <f t="shared" si="11"/>
        <v>E</v>
      </c>
      <c r="K98" s="135"/>
      <c r="L98" s="127" t="str">
        <f t="shared" si="12"/>
        <v>E</v>
      </c>
      <c r="M98" s="135"/>
      <c r="N98" s="127" t="str">
        <f t="shared" si="13"/>
        <v>E</v>
      </c>
      <c r="O98" s="127">
        <f t="shared" si="14"/>
        <v>0</v>
      </c>
      <c r="P98" s="127">
        <f t="shared" si="15"/>
        <v>0</v>
      </c>
      <c r="Q98" s="128" t="str">
        <f t="shared" si="16"/>
        <v>E</v>
      </c>
      <c r="R98" s="129" t="str">
        <f t="shared" si="17"/>
        <v>FAIL</v>
      </c>
    </row>
    <row r="99" spans="1:18">
      <c r="B99" s="124">
        <v>81</v>
      </c>
      <c r="C99" t="s">
        <v>19</v>
      </c>
      <c r="D99" s="139"/>
      <c r="E99" s="140"/>
      <c r="F99" s="127" t="str">
        <f t="shared" si="9"/>
        <v>E</v>
      </c>
      <c r="G99" s="140"/>
      <c r="H99" s="127" t="str">
        <f t="shared" si="10"/>
        <v>E</v>
      </c>
      <c r="I99" s="140"/>
      <c r="J99" s="127" t="str">
        <f t="shared" si="11"/>
        <v>E</v>
      </c>
      <c r="K99" s="140"/>
      <c r="L99" s="127" t="str">
        <f t="shared" si="12"/>
        <v>E</v>
      </c>
      <c r="M99" s="140"/>
      <c r="N99" s="127" t="str">
        <f t="shared" si="13"/>
        <v>E</v>
      </c>
      <c r="O99" s="127">
        <f t="shared" si="14"/>
        <v>0</v>
      </c>
      <c r="P99" s="127">
        <f t="shared" si="15"/>
        <v>0</v>
      </c>
      <c r="Q99" s="128" t="str">
        <f t="shared" si="16"/>
        <v>E</v>
      </c>
      <c r="R99" s="129" t="str">
        <f t="shared" si="17"/>
        <v>FAIL</v>
      </c>
    </row>
    <row r="100" spans="1:18">
      <c r="A100" s="115"/>
      <c r="B100" s="123">
        <v>82</v>
      </c>
      <c r="C100" s="42"/>
      <c r="D100" s="138"/>
      <c r="E100" s="135"/>
      <c r="F100" s="127" t="str">
        <f t="shared" si="9"/>
        <v>E</v>
      </c>
      <c r="G100" s="135"/>
      <c r="H100" s="127" t="str">
        <f t="shared" si="10"/>
        <v>E</v>
      </c>
      <c r="I100" s="135"/>
      <c r="J100" s="127" t="str">
        <f t="shared" si="11"/>
        <v>E</v>
      </c>
      <c r="K100" s="135"/>
      <c r="L100" s="127" t="str">
        <f t="shared" si="12"/>
        <v>E</v>
      </c>
      <c r="M100" s="135"/>
      <c r="N100" s="127" t="str">
        <f t="shared" si="13"/>
        <v>E</v>
      </c>
      <c r="O100" s="127">
        <f t="shared" si="14"/>
        <v>0</v>
      </c>
      <c r="P100" s="127">
        <f t="shared" si="15"/>
        <v>0</v>
      </c>
      <c r="Q100" s="128" t="str">
        <f t="shared" si="16"/>
        <v>E</v>
      </c>
      <c r="R100" s="129" t="str">
        <f t="shared" si="17"/>
        <v>FAIL</v>
      </c>
    </row>
    <row r="101" spans="1:18">
      <c r="B101" s="124">
        <v>83</v>
      </c>
      <c r="D101" s="139"/>
      <c r="E101" s="140"/>
      <c r="F101" s="127" t="str">
        <f t="shared" si="9"/>
        <v>E</v>
      </c>
      <c r="G101" s="140"/>
      <c r="H101" s="127" t="str">
        <f t="shared" si="10"/>
        <v>E</v>
      </c>
      <c r="I101" s="140"/>
      <c r="J101" s="127" t="str">
        <f t="shared" si="11"/>
        <v>E</v>
      </c>
      <c r="K101" s="140"/>
      <c r="L101" s="127" t="str">
        <f t="shared" si="12"/>
        <v>E</v>
      </c>
      <c r="M101" s="140"/>
      <c r="N101" s="127" t="str">
        <f t="shared" si="13"/>
        <v>E</v>
      </c>
      <c r="O101" s="127">
        <f t="shared" si="14"/>
        <v>0</v>
      </c>
      <c r="P101" s="127">
        <f t="shared" si="15"/>
        <v>0</v>
      </c>
      <c r="Q101" s="128" t="str">
        <f t="shared" si="16"/>
        <v>E</v>
      </c>
      <c r="R101" s="129" t="str">
        <f t="shared" si="17"/>
        <v>FAIL</v>
      </c>
    </row>
    <row r="102" spans="1:18">
      <c r="A102" s="115"/>
      <c r="B102" s="123">
        <v>84</v>
      </c>
      <c r="C102" s="42"/>
      <c r="D102" s="138"/>
      <c r="E102" s="135"/>
      <c r="F102" s="127" t="str">
        <f t="shared" si="9"/>
        <v>E</v>
      </c>
      <c r="G102" s="135"/>
      <c r="H102" s="127" t="str">
        <f t="shared" si="10"/>
        <v>E</v>
      </c>
      <c r="I102" s="135"/>
      <c r="J102" s="127" t="str">
        <f t="shared" si="11"/>
        <v>E</v>
      </c>
      <c r="K102" s="135"/>
      <c r="L102" s="127" t="str">
        <f t="shared" si="12"/>
        <v>E</v>
      </c>
      <c r="M102" s="135"/>
      <c r="N102" s="127" t="str">
        <f t="shared" si="13"/>
        <v>E</v>
      </c>
      <c r="O102" s="127">
        <f t="shared" si="14"/>
        <v>0</v>
      </c>
      <c r="P102" s="127">
        <f t="shared" si="15"/>
        <v>0</v>
      </c>
      <c r="Q102" s="128" t="str">
        <f t="shared" si="16"/>
        <v>E</v>
      </c>
      <c r="R102" s="129" t="str">
        <f t="shared" si="17"/>
        <v>FAIL</v>
      </c>
    </row>
    <row r="103" spans="1:18">
      <c r="B103" s="124">
        <v>85</v>
      </c>
      <c r="D103" s="139"/>
      <c r="E103" s="140"/>
      <c r="F103" s="127" t="str">
        <f t="shared" si="9"/>
        <v>E</v>
      </c>
      <c r="G103" s="140"/>
      <c r="H103" s="127" t="str">
        <f t="shared" si="10"/>
        <v>E</v>
      </c>
      <c r="I103" s="140"/>
      <c r="J103" s="127" t="str">
        <f t="shared" si="11"/>
        <v>E</v>
      </c>
      <c r="K103" s="140"/>
      <c r="L103" s="127" t="str">
        <f t="shared" si="12"/>
        <v>E</v>
      </c>
      <c r="M103" s="140"/>
      <c r="N103" s="127" t="str">
        <f t="shared" si="13"/>
        <v>E</v>
      </c>
      <c r="O103" s="127">
        <f t="shared" si="14"/>
        <v>0</v>
      </c>
      <c r="P103" s="127">
        <f t="shared" si="15"/>
        <v>0</v>
      </c>
      <c r="Q103" s="128" t="str">
        <f t="shared" si="16"/>
        <v>E</v>
      </c>
      <c r="R103" s="129" t="str">
        <f t="shared" si="17"/>
        <v>FAIL</v>
      </c>
    </row>
    <row r="104" spans="1:18">
      <c r="A104" s="115"/>
      <c r="B104" s="123">
        <v>86</v>
      </c>
      <c r="C104" s="42"/>
      <c r="D104" s="138"/>
      <c r="E104" s="135"/>
      <c r="F104" s="127" t="str">
        <f t="shared" si="9"/>
        <v>E</v>
      </c>
      <c r="G104" s="135"/>
      <c r="H104" s="127" t="str">
        <f t="shared" si="10"/>
        <v>E</v>
      </c>
      <c r="I104" s="135"/>
      <c r="J104" s="127" t="str">
        <f t="shared" si="11"/>
        <v>E</v>
      </c>
      <c r="K104" s="135"/>
      <c r="L104" s="127" t="str">
        <f t="shared" si="12"/>
        <v>E</v>
      </c>
      <c r="M104" s="135"/>
      <c r="N104" s="127" t="str">
        <f t="shared" si="13"/>
        <v>E</v>
      </c>
      <c r="O104" s="127">
        <f t="shared" si="14"/>
        <v>0</v>
      </c>
      <c r="P104" s="127">
        <f t="shared" si="15"/>
        <v>0</v>
      </c>
      <c r="Q104" s="128" t="str">
        <f t="shared" si="16"/>
        <v>E</v>
      </c>
      <c r="R104" s="129" t="str">
        <f t="shared" si="17"/>
        <v>FAIL</v>
      </c>
    </row>
    <row r="105" spans="1:18">
      <c r="B105" s="124">
        <v>87</v>
      </c>
      <c r="D105" s="139"/>
      <c r="E105" s="140"/>
      <c r="F105" s="127" t="str">
        <f t="shared" si="9"/>
        <v>E</v>
      </c>
      <c r="G105" s="140"/>
      <c r="H105" s="127" t="str">
        <f t="shared" si="10"/>
        <v>E</v>
      </c>
      <c r="I105" s="140"/>
      <c r="J105" s="127" t="str">
        <f t="shared" si="11"/>
        <v>E</v>
      </c>
      <c r="K105" s="140"/>
      <c r="L105" s="127" t="str">
        <f t="shared" si="12"/>
        <v>E</v>
      </c>
      <c r="M105" s="140"/>
      <c r="N105" s="127" t="str">
        <f t="shared" si="13"/>
        <v>E</v>
      </c>
      <c r="O105" s="127">
        <f t="shared" si="14"/>
        <v>0</v>
      </c>
      <c r="P105" s="127">
        <f t="shared" si="15"/>
        <v>0</v>
      </c>
      <c r="Q105" s="128" t="str">
        <f t="shared" si="16"/>
        <v>E</v>
      </c>
      <c r="R105" s="129" t="str">
        <f t="shared" si="17"/>
        <v>FAIL</v>
      </c>
    </row>
    <row r="106" spans="1:18">
      <c r="A106" s="115"/>
      <c r="B106" s="123">
        <v>88</v>
      </c>
      <c r="C106" s="42"/>
      <c r="D106" s="138"/>
      <c r="E106" s="135"/>
      <c r="F106" s="127" t="str">
        <f t="shared" si="9"/>
        <v>E</v>
      </c>
      <c r="G106" s="135"/>
      <c r="H106" s="127" t="str">
        <f t="shared" si="10"/>
        <v>E</v>
      </c>
      <c r="I106" s="135"/>
      <c r="J106" s="127" t="str">
        <f t="shared" si="11"/>
        <v>E</v>
      </c>
      <c r="K106" s="135"/>
      <c r="L106" s="127" t="str">
        <f t="shared" si="12"/>
        <v>E</v>
      </c>
      <c r="M106" s="135"/>
      <c r="N106" s="127" t="str">
        <f t="shared" si="13"/>
        <v>E</v>
      </c>
      <c r="O106" s="127">
        <f t="shared" si="14"/>
        <v>0</v>
      </c>
      <c r="P106" s="127">
        <f t="shared" si="15"/>
        <v>0</v>
      </c>
      <c r="Q106" s="128" t="str">
        <f t="shared" si="16"/>
        <v>E</v>
      </c>
      <c r="R106" s="129" t="str">
        <f t="shared" si="17"/>
        <v>FAIL</v>
      </c>
    </row>
    <row r="107" spans="1:18">
      <c r="B107" s="124">
        <v>89</v>
      </c>
      <c r="D107" s="139"/>
      <c r="E107" s="140"/>
      <c r="F107" s="127" t="str">
        <f t="shared" si="9"/>
        <v>E</v>
      </c>
      <c r="G107" s="140"/>
      <c r="H107" s="127" t="str">
        <f t="shared" si="10"/>
        <v>E</v>
      </c>
      <c r="I107" s="140"/>
      <c r="J107" s="127" t="str">
        <f t="shared" si="11"/>
        <v>E</v>
      </c>
      <c r="K107" s="140"/>
      <c r="L107" s="127" t="str">
        <f t="shared" si="12"/>
        <v>E</v>
      </c>
      <c r="M107" s="140"/>
      <c r="N107" s="127" t="str">
        <f t="shared" si="13"/>
        <v>E</v>
      </c>
      <c r="O107" s="127">
        <f t="shared" si="14"/>
        <v>0</v>
      </c>
      <c r="P107" s="127">
        <f t="shared" si="15"/>
        <v>0</v>
      </c>
      <c r="Q107" s="128" t="str">
        <f t="shared" si="16"/>
        <v>E</v>
      </c>
      <c r="R107" s="129" t="str">
        <f t="shared" si="17"/>
        <v>FAIL</v>
      </c>
    </row>
    <row r="108" spans="1:18">
      <c r="A108" s="115"/>
      <c r="B108" s="123">
        <v>90</v>
      </c>
      <c r="C108" s="42"/>
      <c r="D108" s="138"/>
      <c r="E108" s="135"/>
      <c r="F108" s="127" t="str">
        <f t="shared" si="9"/>
        <v>E</v>
      </c>
      <c r="G108" s="135"/>
      <c r="H108" s="127" t="str">
        <f t="shared" si="10"/>
        <v>E</v>
      </c>
      <c r="I108" s="135"/>
      <c r="J108" s="127" t="str">
        <f t="shared" si="11"/>
        <v>E</v>
      </c>
      <c r="K108" s="135"/>
      <c r="L108" s="127" t="str">
        <f t="shared" si="12"/>
        <v>E</v>
      </c>
      <c r="M108" s="135"/>
      <c r="N108" s="127" t="str">
        <f t="shared" si="13"/>
        <v>E</v>
      </c>
      <c r="O108" s="127">
        <f t="shared" si="14"/>
        <v>0</v>
      </c>
      <c r="P108" s="127">
        <f t="shared" si="15"/>
        <v>0</v>
      </c>
      <c r="Q108" s="128" t="str">
        <f t="shared" si="16"/>
        <v>E</v>
      </c>
      <c r="R108" s="129" t="str">
        <f t="shared" si="17"/>
        <v>FAIL</v>
      </c>
    </row>
    <row r="109" spans="1:18">
      <c r="B109" s="124">
        <v>91</v>
      </c>
      <c r="D109" s="139"/>
      <c r="E109" s="140"/>
      <c r="F109" s="127" t="str">
        <f t="shared" si="9"/>
        <v>E</v>
      </c>
      <c r="G109" s="140"/>
      <c r="H109" s="127" t="str">
        <f t="shared" si="10"/>
        <v>E</v>
      </c>
      <c r="I109" s="140"/>
      <c r="J109" s="127" t="str">
        <f t="shared" si="11"/>
        <v>E</v>
      </c>
      <c r="K109" s="140"/>
      <c r="L109" s="127" t="str">
        <f t="shared" si="12"/>
        <v>E</v>
      </c>
      <c r="M109" s="140"/>
      <c r="N109" s="127" t="str">
        <f t="shared" si="13"/>
        <v>E</v>
      </c>
      <c r="O109" s="127">
        <f t="shared" si="14"/>
        <v>0</v>
      </c>
      <c r="P109" s="127">
        <f t="shared" si="15"/>
        <v>0</v>
      </c>
      <c r="Q109" s="128" t="str">
        <f t="shared" si="16"/>
        <v>E</v>
      </c>
      <c r="R109" s="129" t="str">
        <f t="shared" si="17"/>
        <v>FAIL</v>
      </c>
    </row>
    <row r="110" spans="1:18">
      <c r="A110" s="115"/>
      <c r="B110" s="123">
        <v>92</v>
      </c>
      <c r="C110" s="42"/>
      <c r="D110" s="138"/>
      <c r="E110" s="135"/>
      <c r="F110" s="127" t="str">
        <f t="shared" si="9"/>
        <v>E</v>
      </c>
      <c r="G110" s="135"/>
      <c r="H110" s="127" t="str">
        <f t="shared" si="10"/>
        <v>E</v>
      </c>
      <c r="I110" s="135"/>
      <c r="J110" s="127" t="str">
        <f t="shared" si="11"/>
        <v>E</v>
      </c>
      <c r="K110" s="135"/>
      <c r="L110" s="127" t="str">
        <f t="shared" si="12"/>
        <v>E</v>
      </c>
      <c r="M110" s="135"/>
      <c r="N110" s="127" t="str">
        <f t="shared" si="13"/>
        <v>E</v>
      </c>
      <c r="O110" s="127">
        <f t="shared" si="14"/>
        <v>0</v>
      </c>
      <c r="P110" s="127">
        <f t="shared" si="15"/>
        <v>0</v>
      </c>
      <c r="Q110" s="128" t="str">
        <f t="shared" si="16"/>
        <v>E</v>
      </c>
      <c r="R110" s="129" t="str">
        <f t="shared" si="17"/>
        <v>FAIL</v>
      </c>
    </row>
    <row r="111" spans="1:18">
      <c r="B111" s="124">
        <v>93</v>
      </c>
      <c r="D111" s="139"/>
      <c r="E111" s="140"/>
      <c r="F111" s="127" t="str">
        <f t="shared" si="9"/>
        <v>E</v>
      </c>
      <c r="G111" s="140"/>
      <c r="H111" s="127" t="str">
        <f t="shared" si="10"/>
        <v>E</v>
      </c>
      <c r="I111" s="140"/>
      <c r="J111" s="127" t="str">
        <f t="shared" si="11"/>
        <v>E</v>
      </c>
      <c r="K111" s="140"/>
      <c r="L111" s="127" t="str">
        <f t="shared" si="12"/>
        <v>E</v>
      </c>
      <c r="M111" s="140"/>
      <c r="N111" s="127" t="str">
        <f t="shared" si="13"/>
        <v>E</v>
      </c>
      <c r="O111" s="127">
        <f t="shared" si="14"/>
        <v>0</v>
      </c>
      <c r="P111" s="127">
        <f t="shared" si="15"/>
        <v>0</v>
      </c>
      <c r="Q111" s="128" t="str">
        <f t="shared" si="16"/>
        <v>E</v>
      </c>
      <c r="R111" s="129" t="str">
        <f t="shared" si="17"/>
        <v>FAIL</v>
      </c>
    </row>
    <row r="112" spans="1:18">
      <c r="A112" s="115"/>
      <c r="B112" s="123">
        <v>94</v>
      </c>
      <c r="C112" s="42"/>
      <c r="D112" s="138"/>
      <c r="E112" s="135"/>
      <c r="F112" s="127" t="str">
        <f t="shared" si="9"/>
        <v>E</v>
      </c>
      <c r="G112" s="135"/>
      <c r="H112" s="127" t="str">
        <f t="shared" si="10"/>
        <v>E</v>
      </c>
      <c r="I112" s="135"/>
      <c r="J112" s="127" t="str">
        <f t="shared" si="11"/>
        <v>E</v>
      </c>
      <c r="K112" s="135"/>
      <c r="L112" s="127" t="str">
        <f t="shared" si="12"/>
        <v>E</v>
      </c>
      <c r="M112" s="135"/>
      <c r="N112" s="127" t="str">
        <f t="shared" si="13"/>
        <v>E</v>
      </c>
      <c r="O112" s="127">
        <f t="shared" si="14"/>
        <v>0</v>
      </c>
      <c r="P112" s="127">
        <f t="shared" si="15"/>
        <v>0</v>
      </c>
      <c r="Q112" s="128" t="str">
        <f t="shared" si="16"/>
        <v>E</v>
      </c>
      <c r="R112" s="129" t="str">
        <f t="shared" si="17"/>
        <v>FAIL</v>
      </c>
    </row>
    <row r="113" spans="1:18">
      <c r="B113" s="124">
        <v>95</v>
      </c>
      <c r="D113" s="139"/>
      <c r="E113" s="140"/>
      <c r="F113" s="127" t="str">
        <f t="shared" si="9"/>
        <v>E</v>
      </c>
      <c r="G113" s="140"/>
      <c r="H113" s="127" t="str">
        <f t="shared" si="10"/>
        <v>E</v>
      </c>
      <c r="I113" s="140"/>
      <c r="J113" s="127" t="str">
        <f t="shared" si="11"/>
        <v>E</v>
      </c>
      <c r="K113" s="140"/>
      <c r="L113" s="127" t="str">
        <f t="shared" si="12"/>
        <v>E</v>
      </c>
      <c r="M113" s="140"/>
      <c r="N113" s="127" t="str">
        <f t="shared" si="13"/>
        <v>E</v>
      </c>
      <c r="O113" s="127">
        <f t="shared" si="14"/>
        <v>0</v>
      </c>
      <c r="P113" s="127">
        <f t="shared" si="15"/>
        <v>0</v>
      </c>
      <c r="Q113" s="128" t="str">
        <f t="shared" si="16"/>
        <v>E</v>
      </c>
      <c r="R113" s="129" t="str">
        <f t="shared" si="17"/>
        <v>FAIL</v>
      </c>
    </row>
    <row r="114" spans="1:18">
      <c r="A114" s="115"/>
      <c r="B114" s="123">
        <v>96</v>
      </c>
      <c r="C114" s="42"/>
      <c r="D114" s="138"/>
      <c r="E114" s="135"/>
      <c r="F114" s="127" t="str">
        <f t="shared" si="9"/>
        <v>E</v>
      </c>
      <c r="G114" s="135"/>
      <c r="H114" s="127" t="str">
        <f t="shared" si="10"/>
        <v>E</v>
      </c>
      <c r="I114" s="135"/>
      <c r="J114" s="127" t="str">
        <f t="shared" si="11"/>
        <v>E</v>
      </c>
      <c r="K114" s="135"/>
      <c r="L114" s="127" t="str">
        <f t="shared" si="12"/>
        <v>E</v>
      </c>
      <c r="M114" s="135"/>
      <c r="N114" s="127" t="str">
        <f t="shared" si="13"/>
        <v>E</v>
      </c>
      <c r="O114" s="127">
        <f t="shared" si="14"/>
        <v>0</v>
      </c>
      <c r="P114" s="127">
        <f t="shared" si="15"/>
        <v>0</v>
      </c>
      <c r="Q114" s="128" t="str">
        <f t="shared" si="16"/>
        <v>E</v>
      </c>
      <c r="R114" s="129" t="str">
        <f t="shared" si="17"/>
        <v>FAIL</v>
      </c>
    </row>
    <row r="115" spans="1:18">
      <c r="B115" s="124">
        <v>97</v>
      </c>
      <c r="D115" s="139"/>
      <c r="E115" s="140"/>
      <c r="F115" s="127" t="str">
        <f t="shared" si="9"/>
        <v>E</v>
      </c>
      <c r="G115" s="140"/>
      <c r="H115" s="127" t="str">
        <f t="shared" si="10"/>
        <v>E</v>
      </c>
      <c r="I115" s="140"/>
      <c r="J115" s="127" t="str">
        <f t="shared" si="11"/>
        <v>E</v>
      </c>
      <c r="K115" s="140"/>
      <c r="L115" s="127" t="str">
        <f t="shared" si="12"/>
        <v>E</v>
      </c>
      <c r="M115" s="140"/>
      <c r="N115" s="127" t="str">
        <f t="shared" si="13"/>
        <v>E</v>
      </c>
      <c r="O115" s="127">
        <f t="shared" si="14"/>
        <v>0</v>
      </c>
      <c r="P115" s="127">
        <f t="shared" si="15"/>
        <v>0</v>
      </c>
      <c r="Q115" s="128" t="str">
        <f t="shared" si="16"/>
        <v>E</v>
      </c>
      <c r="R115" s="129" t="str">
        <f t="shared" si="17"/>
        <v>FAIL</v>
      </c>
    </row>
    <row r="116" spans="1:18">
      <c r="A116" s="115"/>
      <c r="B116" s="123">
        <v>98</v>
      </c>
      <c r="C116" s="42"/>
      <c r="D116" s="138"/>
      <c r="E116" s="135"/>
      <c r="F116" s="127" t="str">
        <f t="shared" si="9"/>
        <v>E</v>
      </c>
      <c r="G116" s="135"/>
      <c r="H116" s="127" t="str">
        <f t="shared" si="10"/>
        <v>E</v>
      </c>
      <c r="I116" s="135"/>
      <c r="J116" s="127" t="str">
        <f t="shared" si="11"/>
        <v>E</v>
      </c>
      <c r="K116" s="135"/>
      <c r="L116" s="127" t="str">
        <f t="shared" si="12"/>
        <v>E</v>
      </c>
      <c r="M116" s="135"/>
      <c r="N116" s="127" t="str">
        <f t="shared" si="13"/>
        <v>E</v>
      </c>
      <c r="O116" s="127">
        <f t="shared" si="14"/>
        <v>0</v>
      </c>
      <c r="P116" s="127">
        <f t="shared" si="15"/>
        <v>0</v>
      </c>
      <c r="Q116" s="128" t="str">
        <f t="shared" si="16"/>
        <v>E</v>
      </c>
      <c r="R116" s="129" t="str">
        <f t="shared" si="17"/>
        <v>FAIL</v>
      </c>
    </row>
    <row r="117" spans="1:18">
      <c r="A117" s="42"/>
      <c r="B117" s="123">
        <v>99</v>
      </c>
      <c r="D117" s="139"/>
      <c r="E117" s="140"/>
      <c r="F117" s="127" t="str">
        <f t="shared" si="9"/>
        <v>E</v>
      </c>
      <c r="G117" s="140"/>
      <c r="H117" s="127" t="str">
        <f t="shared" si="10"/>
        <v>E</v>
      </c>
      <c r="I117" s="140"/>
      <c r="J117" s="127" t="str">
        <f t="shared" si="11"/>
        <v>E</v>
      </c>
      <c r="K117" s="140"/>
      <c r="L117" s="127" t="str">
        <f t="shared" si="12"/>
        <v>E</v>
      </c>
      <c r="M117" s="140"/>
      <c r="N117" s="127" t="str">
        <f t="shared" si="13"/>
        <v>E</v>
      </c>
      <c r="O117" s="127">
        <f t="shared" si="14"/>
        <v>0</v>
      </c>
      <c r="P117" s="127">
        <f t="shared" si="15"/>
        <v>0</v>
      </c>
      <c r="Q117" s="128" t="str">
        <f t="shared" si="16"/>
        <v>E</v>
      </c>
      <c r="R117" s="129" t="str">
        <f t="shared" si="17"/>
        <v>FAIL</v>
      </c>
    </row>
    <row r="118" spans="1:18">
      <c r="A118" s="42"/>
      <c r="B118" s="123">
        <v>100</v>
      </c>
      <c r="C118" s="125"/>
      <c r="D118" s="138"/>
      <c r="E118" s="135"/>
      <c r="F118" s="127" t="str">
        <f t="shared" si="9"/>
        <v>E</v>
      </c>
      <c r="G118" s="135"/>
      <c r="H118" s="127" t="str">
        <f t="shared" si="10"/>
        <v>E</v>
      </c>
      <c r="I118" s="135"/>
      <c r="J118" s="127" t="str">
        <f t="shared" si="11"/>
        <v>E</v>
      </c>
      <c r="K118" s="135"/>
      <c r="L118" s="127" t="str">
        <f t="shared" si="12"/>
        <v>E</v>
      </c>
      <c r="M118" s="135"/>
      <c r="N118" s="127" t="str">
        <f t="shared" si="13"/>
        <v>E</v>
      </c>
      <c r="O118" s="127">
        <f t="shared" si="14"/>
        <v>0</v>
      </c>
      <c r="P118" s="127">
        <f t="shared" si="15"/>
        <v>0</v>
      </c>
      <c r="Q118" s="128" t="str">
        <f t="shared" si="16"/>
        <v>E</v>
      </c>
      <c r="R118" s="129" t="str">
        <f t="shared" si="17"/>
        <v>FAIL</v>
      </c>
    </row>
  </sheetData>
  <sortState ref="C12:Q70">
    <sortCondition descending="1" ref="Q12:Q70"/>
  </sortState>
  <mergeCells count="12">
    <mergeCell ref="J7:L7"/>
    <mergeCell ref="M7:O7"/>
    <mergeCell ref="H9:I9"/>
    <mergeCell ref="P8:Q9"/>
    <mergeCell ref="B1:T1"/>
    <mergeCell ref="C2:T2"/>
    <mergeCell ref="C3:T3"/>
    <mergeCell ref="B4:T4"/>
    <mergeCell ref="B5:T5"/>
    <mergeCell ref="F7:I7"/>
    <mergeCell ref="R8:S9"/>
    <mergeCell ref="T8:T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 2023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2023-05-18T12:08:40Z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